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49 DEL 13 AL 27 DE MAYO DE 2025\Pago 49 SAF\"/>
    </mc:Choice>
  </mc:AlternateContent>
  <xr:revisionPtr revIDLastSave="0" documentId="13_ncr:1_{FAD703E6-A76E-4EAF-9FAD-CB3F8AA04AB8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Datos!$A$1:$AE$34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<sst xmlns="http://schemas.openxmlformats.org/spreadsheetml/2006/main" count="808" uniqueCount="280">
  <si>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</si>
  <si>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</si>
  <si>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</si>
  <si>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</si>
  <si>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</si>
  <si>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</si>
  <si>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</si>
  <si>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</si>
  <si>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</si>
  <si>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</si>
  <si>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</si>
  <si>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</si>
  <si>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</si>
  <si>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</si>
  <si>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</si>
  <si>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</si>
  <si>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</si>
  <si>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</si>
  <si>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</si>
  <si>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</si>
  <si>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</si>
  <si>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</si>
  <si>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</si>
  <si>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</si>
  <si>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</si>
  <si>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</si>
  <si>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</si>
  <si>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</si>
  <si>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</si>
  <si>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</si>
  <si>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</si>
  <si>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</si>
  <si>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</si>
  <si>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</si>
  <si>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</si>
  <si>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</si>
  <si>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</si>
  <si>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</si>
  <si>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</si>
  <si>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</si>
  <si>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</si>
  <si>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</si>
  <si>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</si>
  <si>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</si>
  <si>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</si>
  <si>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</si>
  <si>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</si>
  <si>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</si>
  <si>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</si>
  <si>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</si>
  <si>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</si>
  <si>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</si>
  <si>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</si>
  <si>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</si>
  <si>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</si>
  <si>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</si>
  <si>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</si>
  <si>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</si>
  <si>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</si>
  <si>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</si>
  <si>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</si>
  <si>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</si>
  <si>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</si>
  <si>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</si>
  <si>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</si>
  <si>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</si>
  <si>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</si>
  <si>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</si>
  <si>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</si>
  <si>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</si>
  <si>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</si>
  <si>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</si>
  <si>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</si>
  <si>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</si>
  <si>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</si>
  <si>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</si>
  <si>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</si>
  <si>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</si>
  <si>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</si>
  <si>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</si>
  <si>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</si>
  <si>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</si>
  <si>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</si>
  <si>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</si>
  <si>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</si>
  <si>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</si>
  <si>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</si>
  <si>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</si>
  <si>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</si>
  <si>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</si>
  <si>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</si>
  <si>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</si>
  <si>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</si>
  <si>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</si>
  <si>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</si>
  <si>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</si>
  <si>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</si>
  <si>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</si>
  <si>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</si>
  <si>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</si>
  <si>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</si>
  <si>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</si>
  <si>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</si>
  <si>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</si>
  <si>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</si>
  <si>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</si>
  <si>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</si>
  <si>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</si>
  <si>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</si>
  <si>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</si>
  <si>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</si>
  <si>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</si>
  <si>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</si>
  <si>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</si>
  <si>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</si>
  <si>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</si>
  <si>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</si>
  <si>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</si>
  <si>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</si>
  <si>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</si>
  <si>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</si>
  <si>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</si>
  <si>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</si>
  <si>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</si>
  <si>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</si>
  <si>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</si>
  <si>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</si>
  <si>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</si>
  <si>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</si>
  <si>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</si>
  <si>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</si>
  <si>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</si>
  <si>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</si>
  <si>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</si>
  <si>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</si>
  <si>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</si>
  <si>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</si>
  <si>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</si>
  <si>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</si>
  <si>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</si>
  <si>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14/05/2025</t>
  </si>
  <si>
    <t>SABANA</t>
  </si>
  <si>
    <t>BOGOTÁ, D.C.</t>
  </si>
  <si>
    <t>Combustibles</t>
  </si>
  <si>
    <t>Bogotá</t>
  </si>
  <si>
    <t>En línea</t>
  </si>
  <si>
    <t>16/05/2025</t>
  </si>
  <si>
    <t>17/05/2025</t>
  </si>
  <si>
    <t>19/05/2025</t>
  </si>
  <si>
    <t>21/05/2025</t>
  </si>
  <si>
    <t>22/05/2025</t>
  </si>
  <si>
    <t>23/05/2025</t>
  </si>
  <si>
    <t>26/05/2025</t>
  </si>
  <si>
    <t>27/05/2025</t>
  </si>
  <si>
    <t>13/05/2025</t>
  </si>
  <si>
    <t>20/05/2025</t>
  </si>
  <si>
    <t>15/05/2025</t>
  </si>
  <si>
    <t>10:18</t>
  </si>
  <si>
    <t>09:02</t>
  </si>
  <si>
    <t>06:25</t>
  </si>
  <si>
    <t>EDS JAVERIANA</t>
  </si>
  <si>
    <t>0586890</t>
  </si>
  <si>
    <t>09:15</t>
  </si>
  <si>
    <t>OKZ959</t>
  </si>
  <si>
    <t>0040006276</t>
  </si>
  <si>
    <t>SG ALCALDIA MAYOR OC 125415</t>
  </si>
  <si>
    <t>167257</t>
  </si>
  <si>
    <t>20:12</t>
  </si>
  <si>
    <t>08:41</t>
  </si>
  <si>
    <t>07:13</t>
  </si>
  <si>
    <t>10:43</t>
  </si>
  <si>
    <t>07:42</t>
  </si>
  <si>
    <t>19:52</t>
  </si>
  <si>
    <t>06:10</t>
  </si>
  <si>
    <t>06:39</t>
  </si>
  <si>
    <t>19:09</t>
  </si>
  <si>
    <t>05:39</t>
  </si>
  <si>
    <t>13:56</t>
  </si>
  <si>
    <t>08:47</t>
  </si>
  <si>
    <t>05:41</t>
  </si>
  <si>
    <t>10:11</t>
  </si>
  <si>
    <t>19:27</t>
  </si>
  <si>
    <t>17:05</t>
  </si>
  <si>
    <t>05:43</t>
  </si>
  <si>
    <t>06:22</t>
  </si>
  <si>
    <t>14:54</t>
  </si>
  <si>
    <t>06:14</t>
  </si>
  <si>
    <t>20:34</t>
  </si>
  <si>
    <t>10:54</t>
  </si>
  <si>
    <t>05:44</t>
  </si>
  <si>
    <t>04:59</t>
  </si>
  <si>
    <t>EDS CENTRO BOGOTA</t>
  </si>
  <si>
    <t>02525770</t>
  </si>
  <si>
    <t>OBI720</t>
  </si>
  <si>
    <t>222921</t>
  </si>
  <si>
    <t>01785818</t>
  </si>
  <si>
    <t>OBI770</t>
  </si>
  <si>
    <t>305926</t>
  </si>
  <si>
    <t>01786384</t>
  </si>
  <si>
    <t>18:50</t>
  </si>
  <si>
    <t>OBI772</t>
  </si>
  <si>
    <t>276765</t>
  </si>
  <si>
    <t>01782223</t>
  </si>
  <si>
    <t>276510</t>
  </si>
  <si>
    <t>02531021</t>
  </si>
  <si>
    <t>277000</t>
  </si>
  <si>
    <t>01792455</t>
  </si>
  <si>
    <t>OBI768</t>
  </si>
  <si>
    <t>260349</t>
  </si>
  <si>
    <t>06:11</t>
  </si>
  <si>
    <t>07:01</t>
  </si>
  <si>
    <t>02525761</t>
  </si>
  <si>
    <t>OKZ914</t>
  </si>
  <si>
    <t>100838</t>
  </si>
  <si>
    <t>01781425</t>
  </si>
  <si>
    <t>OLO563</t>
  </si>
  <si>
    <t>131976</t>
  </si>
  <si>
    <t>01787649</t>
  </si>
  <si>
    <t>166812</t>
  </si>
  <si>
    <t>01789027</t>
  </si>
  <si>
    <t>OBH309</t>
  </si>
  <si>
    <t>250725</t>
  </si>
  <si>
    <t>01792234</t>
  </si>
  <si>
    <t>132673</t>
  </si>
  <si>
    <t>02527200</t>
  </si>
  <si>
    <t>305627</t>
  </si>
  <si>
    <t>01780743</t>
  </si>
  <si>
    <t>305350</t>
  </si>
  <si>
    <t>01786804</t>
  </si>
  <si>
    <t>223314</t>
  </si>
  <si>
    <t>01385711</t>
  </si>
  <si>
    <t>250401</t>
  </si>
  <si>
    <t>0585897</t>
  </si>
  <si>
    <t>166995</t>
  </si>
  <si>
    <t>01785778</t>
  </si>
  <si>
    <t>101169</t>
  </si>
  <si>
    <t>01789231</t>
  </si>
  <si>
    <t>260077</t>
  </si>
  <si>
    <t>02531644</t>
  </si>
  <si>
    <t>OLO562</t>
  </si>
  <si>
    <t>137645</t>
  </si>
  <si>
    <t>01791583</t>
  </si>
  <si>
    <t>101502</t>
  </si>
  <si>
    <t>01787633</t>
  </si>
  <si>
    <t>OLM972</t>
  </si>
  <si>
    <t>155138</t>
  </si>
  <si>
    <t>0584226</t>
  </si>
  <si>
    <t>166633</t>
  </si>
  <si>
    <t>02322587</t>
  </si>
  <si>
    <t>OLM971</t>
  </si>
  <si>
    <t>169790</t>
  </si>
  <si>
    <t>02533907</t>
  </si>
  <si>
    <t>277315</t>
  </si>
  <si>
    <t>01792681</t>
  </si>
  <si>
    <t>223728</t>
  </si>
  <si>
    <t>01788437</t>
  </si>
  <si>
    <t>306262</t>
  </si>
  <si>
    <t>01789303</t>
  </si>
  <si>
    <t>170229</t>
  </si>
  <si>
    <t>02533039</t>
  </si>
  <si>
    <t>306552</t>
  </si>
  <si>
    <t>01786126</t>
  </si>
  <si>
    <t>OBG442</t>
  </si>
  <si>
    <t>172696</t>
  </si>
  <si>
    <t>02528437</t>
  </si>
  <si>
    <t>137197</t>
  </si>
  <si>
    <t>01785791</t>
  </si>
  <si>
    <t>259850</t>
  </si>
  <si>
    <t>02528864</t>
  </si>
  <si>
    <t>132289</t>
  </si>
  <si>
    <t>Precio Especial</t>
  </si>
  <si>
    <t>13 AL 27 DE MAYO</t>
  </si>
  <si>
    <t>BOGOTA DISTRITO CAPITAL</t>
  </si>
  <si>
    <t>Total SG ALCALDIA MAYOR OC 125415</t>
  </si>
  <si>
    <t xml:space="preserve">Key </t>
  </si>
  <si>
    <t xml:space="preserve">Descuento </t>
  </si>
  <si>
    <t>Estampilla</t>
  </si>
  <si>
    <t>CATEGORIA A</t>
  </si>
  <si>
    <t>Total CATEGORIA A</t>
  </si>
  <si>
    <t>9019503514 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</si>
</sst>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43" fontId="3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24" borderId="0" xfId="32" applyNumberFormat="1" applyFont="1" applyFill="1" applyBorder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5" fontId="27" fillId="0" borderId="23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164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32" xfId="0" applyFont="1" applyFill="1" applyBorder="1"/>
    <xf numFmtId="0" fontId="27" fillId="26" borderId="33" xfId="0" applyFont="1" applyFill="1" applyBorder="1"/>
    <xf numFmtId="165" fontId="27" fillId="26" borderId="34" xfId="0" applyNumberFormat="1" applyFont="1" applyFill="1" applyBorder="1" applyAlignment="1">
      <alignment horizontal="center"/>
    </xf>
    <xf numFmtId="164" fontId="27" fillId="26" borderId="35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165" fontId="27" fillId="26" borderId="36" xfId="0" applyNumberFormat="1" applyFont="1" applyFill="1" applyBorder="1" applyAlignment="1">
      <alignment horizontal="center"/>
    </xf>
    <xf numFmtId="164" fontId="27" fillId="26" borderId="36" xfId="0" applyNumberFormat="1" applyFont="1" applyFill="1" applyBorder="1" applyAlignment="1">
      <alignment horizontal="center"/>
    </xf>
    <xf numFmtId="0" fontId="27" fillId="27" borderId="28" xfId="0" applyFont="1" applyFill="1" applyBorder="1"/>
    <xf numFmtId="0" fontId="27" fillId="27" borderId="29" xfId="0" applyFont="1" applyFill="1" applyBorder="1"/>
    <xf numFmtId="165" fontId="27" fillId="27" borderId="30" xfId="0" applyNumberFormat="1" applyFont="1" applyFill="1" applyBorder="1" applyAlignment="1">
      <alignment horizontal="center"/>
    </xf>
    <xf numFmtId="164" fontId="27" fillId="27" borderId="27" xfId="0" applyNumberFormat="1" applyFont="1" applyFill="1" applyBorder="1" applyAlignment="1">
      <alignment horizontal="center"/>
    </xf>
    <xf numFmtId="165" fontId="27" fillId="27" borderId="28" xfId="0" applyNumberFormat="1" applyFont="1" applyFill="1" applyBorder="1" applyAlignment="1">
      <alignment horizontal="center"/>
    </xf>
    <xf numFmtId="165" fontId="27" fillId="27" borderId="31" xfId="0" applyNumberFormat="1" applyFont="1" applyFill="1" applyBorder="1" applyAlignment="1">
      <alignment horizontal="center"/>
    </xf>
    <xf numFmtId="164" fontId="27" fillId="27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  <xf numFmtId="43" fontId="34" fillId="25" borderId="10" xfId="43" applyFont="1" applyFill="1" applyBorder="1" applyAlignment="1">
      <alignment horizontal="center" vertical="center"/>
    </xf>
    <xf numFmtId="43" fontId="23" fillId="28" borderId="10" xfId="43" applyFont="1" applyFill="1" applyBorder="1" applyAlignment="1">
      <alignment horizontal="center"/>
    </xf>
    <xf numFmtId="43" fontId="23" fillId="0" borderId="10" xfId="43" applyFont="1" applyBorder="1" applyAlignment="1">
      <alignment horizontal="center"/>
    </xf>
    <xf numFmtId="43" fontId="23" fillId="24" borderId="10" xfId="43" applyFont="1" applyFill="1" applyBorder="1" applyAlignment="1">
      <alignment horizontal="center" vertical="center"/>
    </xf>
    <xf numFmtId="43" fontId="23" fillId="0" borderId="10" xfId="43" applyFont="1" applyFill="1" applyBorder="1" applyAlignment="1">
      <alignment horizontal="center"/>
    </xf>
    <xf numFmtId="43" fontId="23" fillId="28" borderId="10" xfId="43" applyFont="1" applyFill="1" applyBorder="1" applyAlignment="1">
      <alignment horizontal="center" vertical="center"/>
    </xf>
    <xf numFmtId="43" fontId="23" fillId="26" borderId="10" xfId="43" applyFont="1" applyFill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3" builtinId="3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07.619847800925" createdVersion="8" refreshedVersion="8" minRefreshableVersion="3" recordCount="33" xr:uid="{9EFC2406-7319-4D57-B108-9BE039D5F29C}">
  <cacheSource type="worksheet">
    <worksheetSource ref="A1:AC34" sheet="Datos"/>
  </cacheSource>
  <cacheFields count="29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42310 SDM-OPERATIVOS" u="1"/>
        <s v="OC 142312 SDM-GRUPO GUIA" u="1"/>
        <s v="SEC DE EDU OC 129184" u="1"/>
        <s v="BOMBEROS OC 124050" u="1"/>
        <s v="OC 142313  SDM-ADMINISTRATIVOS" u="1"/>
        <s v="OC 141851" u="1"/>
        <s v="OC 127680 FDL USME" u="1"/>
        <s v="OC 109625 FDL CIUDAD BOLIVAR" u="1"/>
        <s v="OC 142611 ADMINISTRATIVOS-SEC DIST SEG" u="1"/>
        <s v="SEC DIST GOBIERNO OC 141174" u="1"/>
        <s v="SD MUJER OC 140027" u="1"/>
        <s v="OC 127233 FDL SUMAPAZ" u="1"/>
        <s v="OC 127647 SEC DIST PLANEACION" u="1"/>
        <s v="OC 130556 FDL Barrios Unidos" u="1"/>
        <s v="OC 125538 FDL BOSA" u="1"/>
        <s v="FDL USAQUEN OC 137811" u="1"/>
        <s v="FDL DE SANTAFE OC 126930" u="1"/>
      </sharedItems>
    </cacheField>
    <cacheField name="Ciudad" numFmtId="0">
      <sharedItems/>
    </cacheField>
    <cacheField name="Categoría" numFmtId="0">
      <sharedItems count="2">
        <s v="CATEGORIA A"/>
        <s v="CATEGORIA B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75863.88" maxValue="185674.8"/>
    </cacheField>
    <cacheField name="Volumen" numFmtId="167">
      <sharedItems containsSemiMixedTypes="0" containsString="0" containsNumber="1" minValue="6.758" maxValue="17.239999999999998"/>
    </cacheField>
    <cacheField name="Precio" numFmtId="42">
      <sharedItems containsSemiMixedTypes="0" containsString="0" containsNumber="1" containsInteger="1" minValue="10270" maxValue="15590"/>
    </cacheField>
    <cacheField name="Precio Facturado" numFmtId="42">
      <sharedItems containsSemiMixedTypes="0" containsString="0" containsNumber="1" containsInteger="1" minValue="10270" maxValue="15590"/>
    </cacheField>
    <cacheField name="Key " numFmtId="42">
      <sharedItems/>
    </cacheField>
    <cacheField name="Descuento " numFmtId="42">
      <sharedItems containsNonDate="0" containsString="0" containsBlank="1"/>
    </cacheField>
    <cacheField name="Estampilla" numFmtId="42">
      <sharedItems containsNonDate="0" containsString="0" containsBlank="1"/>
    </cacheField>
    <cacheField name="Precio Especial" numFmtId="42">
      <sharedItems containsSemiMixedTypes="0" containsString="0" containsNumber="1" minValue="10758.85" maxValue="16378.15"/>
    </cacheField>
    <cacheField name="Valor Factura" numFmtId="42">
      <sharedItems containsSemiMixedTypes="0" containsString="0" containsNumber="1" minValue="75785.339399999997" maxValue="194457.77494999999"/>
    </cacheField>
    <cacheField name="Estación de Servicio" numFmtId="0">
      <sharedItems count="61">
        <s v="EDS CENTRO BOGOTA"/>
        <s v="EDS JAVERIANA"/>
        <s v="EDS LAS VEGAS" u="1"/>
        <s v="EDS LA CONEJERA" u="1"/>
        <s v="EDS CARRERA 10" u="1"/>
        <s v="EDS EL TRIANGULO BOGOTA -OT" u="1"/>
        <s v="EDS PASEO LA 15" u="1"/>
        <s v="EDS LA JUANA" u="1"/>
        <s v="EDS TERPEL LA BOGOTANA" u="1"/>
        <s v="EDS PALOQUEMAO" u="1"/>
        <s v="EDS CALLE 127 (PLAZA 127)" u="1"/>
        <s v="EDS EL GANADERO" u="1"/>
        <s v="EDS VILLA CLAUDIA" u="1"/>
        <s v="EDS MOTOMART" u="1"/>
        <s v="EDS AVENIDA BOYACA SUR" u="1"/>
        <s v="EDS BETANIA" u="1"/>
        <s v="EDS TERPEL CARRERA" u="1"/>
        <s v="EDS LA ESTRELLITA" u="1"/>
        <s v="EDS CRUZ ROJA" u="1"/>
        <s v="EDS TERPEL PONTEVEDRA" u="1"/>
        <s v="EDS TERPEL LA MARIANA" u="1"/>
        <s v="EDS BUENOS AIRES" u="1"/>
        <s v="EDS LA 49" u="1"/>
        <s v="EDS LAS VILLAS PROPIA" u="1"/>
        <s v="EDS INCOCENTRO" u="1"/>
        <s v="EDS ENGATIVA" u="1"/>
        <s v="EDS AMERICAS BOGOTA" u="1"/>
        <s v="EDS ROOSVELT" u="1"/>
        <s v="EDS EL DORADO OPAIN" u="1"/>
        <s v="EDS ALTAMIRA" u="1"/>
        <s v="EDS TERMINAL BOGOTA" u="1"/>
        <s v="EDS MATATIGRES" u="1"/>
        <s v="EDS LOS ABUELOS" u="1"/>
        <s v="EDS COLON" u="1"/>
        <s v="EDS COMPOSTELA" u="1"/>
        <s v="EDS SANTANDER" u="1"/>
        <s v="EDS REAL TRANSPORTADORA" u="1"/>
        <s v="EDS CONTADOR" u="1"/>
        <s v="EDS PRIMERA DE MAYO" u="1"/>
        <s v="EDS PALMAS" u="1"/>
        <s v="EDS TRINIDAD" u="1"/>
        <s v="EDS TERPEL SAN ANDRES" u="1"/>
        <s v="EDS CALLE 13" u="1"/>
        <s v="EDS TERPEL AVENIDA 28" u="1"/>
        <s v="EDS FONTIBON" u="1"/>
        <s v="EDS VILLA ALSACIA" u="1"/>
        <s v="EDS JUAN MARTIN" u="1"/>
        <s v="EDS PORTAL DE ALAMOS" u="1"/>
        <s v="EDS CALASANZ" u="1"/>
        <s v="EDS AVDA BOYACA" u="1"/>
        <s v="EDS PRADERA AV 68" u="1"/>
        <s v="EDS AV CIUDAD DE CALI" u="1"/>
        <s v="EDS SEVILLANA" u="1"/>
        <s v="EDS PASADENA" u="1"/>
        <s v="EDS SAN PATRICIO OT" u="1"/>
        <s v="EDS CHIA" u="1"/>
        <s v="EDS ICOTRANS" u="1"/>
        <s v="EDS CALLE 80" u="1"/>
        <s v="EDS SANTA TERESA OT" u="1"/>
        <s v="EDS LA METRO" u="1"/>
        <s v="EDS CARRERA PRIMERA" u="1"/>
      </sharedItems>
    </cacheField>
    <cacheField name="Corte" numFmtId="0">
      <sharedItems count="2">
        <s v="13 AL 27 DE MAYO"/>
        <s v="27 DE ABRIL" u="1"/>
      </sharedItems>
    </cacheField>
    <cacheField name="Factura" numFmtId="0">
      <sharedItems containsMixedTypes="1" containsNumber="1" containsInteger="1" minValue="9019503497" maxValue="9019503507" count="5">
        <s v="9019503514 "/>
        <n v="9019503504" u="1"/>
        <n v="9019503507" u="1"/>
        <n v="9019503497" u="1"/>
        <n v="9019503500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2525761"/>
    <s v="13/05/2025"/>
    <s v="06:25"/>
    <s v="OKZ914"/>
    <x v="0"/>
    <s v="BOGOTÁ, D.C."/>
    <x v="0"/>
    <x v="0"/>
    <n v="123067.46"/>
    <n v="7.8940000000000001"/>
    <n v="15590"/>
    <n v="15590"/>
    <s v="100080091039465"/>
    <m/>
    <m/>
    <n v="16378.15"/>
    <n v="129289.1161"/>
    <x v="0"/>
    <x v="0"/>
    <x v="0"/>
    <n v="465"/>
    <n v="10008009"/>
    <s v="SABANA"/>
    <n v="1039"/>
    <s v="Combustibles"/>
    <s v="0040006276"/>
    <s v="Bogotá"/>
    <s v="100838"/>
    <s v="En línea"/>
  </r>
  <r>
    <s v="02525770"/>
    <s v="13/05/2025"/>
    <s v="06:39"/>
    <s v="OBI720"/>
    <x v="0"/>
    <s v="BOGOTÁ, D.C."/>
    <x v="0"/>
    <x v="1"/>
    <n v="185674.8"/>
    <n v="17.239999999999998"/>
    <n v="10770"/>
    <n v="10770"/>
    <s v="100080091039465"/>
    <m/>
    <m/>
    <n v="10758.85"/>
    <n v="185482.57399999999"/>
    <x v="0"/>
    <x v="0"/>
    <x v="0"/>
    <n v="465"/>
    <n v="10008009"/>
    <s v="SABANA"/>
    <n v="1039"/>
    <s v="Combustibles"/>
    <s v="0040006276"/>
    <s v="Bogotá"/>
    <s v="222921"/>
    <s v="En línea"/>
  </r>
  <r>
    <s v="01780743"/>
    <s v="13/05/2025"/>
    <s v="07:01"/>
    <s v="OBI770"/>
    <x v="0"/>
    <s v="BOGOTÁ, D.C."/>
    <x v="0"/>
    <x v="1"/>
    <n v="121399.44"/>
    <n v="11.272"/>
    <n v="10770"/>
    <n v="10770"/>
    <s v="100080091039465"/>
    <m/>
    <m/>
    <n v="10758.85"/>
    <n v="121273.75720000001"/>
    <x v="0"/>
    <x v="0"/>
    <x v="0"/>
    <n v="465"/>
    <n v="10008009"/>
    <s v="SABANA"/>
    <n v="1039"/>
    <s v="Combustibles"/>
    <s v="0040006276"/>
    <s v="Bogotá"/>
    <s v="305350"/>
    <s v="En línea"/>
  </r>
  <r>
    <s v="01781425"/>
    <s v="13/05/2025"/>
    <s v="20:34"/>
    <s v="OLO563"/>
    <x v="0"/>
    <s v="BOGOTÁ, D.C."/>
    <x v="0"/>
    <x v="0"/>
    <n v="105357.22"/>
    <n v="6.758"/>
    <n v="15590"/>
    <n v="15590"/>
    <s v="100080091039465"/>
    <m/>
    <m/>
    <n v="16378.15"/>
    <n v="110683.5377"/>
    <x v="0"/>
    <x v="0"/>
    <x v="0"/>
    <n v="465"/>
    <n v="10008009"/>
    <s v="SABANA"/>
    <n v="1039"/>
    <s v="Combustibles"/>
    <s v="0040006276"/>
    <s v="Bogotá"/>
    <s v="131976"/>
    <s v="En línea"/>
  </r>
  <r>
    <s v="01782223"/>
    <s v="14/05/2025"/>
    <s v="19:09"/>
    <s v="OBI772"/>
    <x v="0"/>
    <s v="BOGOTÁ, D.C."/>
    <x v="0"/>
    <x v="1"/>
    <n v="116574.48"/>
    <n v="10.824"/>
    <n v="10770"/>
    <n v="10770"/>
    <s v="100080091039465"/>
    <m/>
    <m/>
    <n v="10758.85"/>
    <n v="116453.79240000001"/>
    <x v="0"/>
    <x v="0"/>
    <x v="0"/>
    <n v="465"/>
    <n v="10008009"/>
    <s v="SABANA"/>
    <n v="1039"/>
    <s v="Combustibles"/>
    <s v="0040006276"/>
    <s v="Bogotá"/>
    <s v="276510"/>
    <s v="En línea"/>
  </r>
  <r>
    <s v="02527200"/>
    <s v="15/05/2025"/>
    <s v="07:42"/>
    <s v="OBI770"/>
    <x v="0"/>
    <s v="BOGOTÁ, D.C."/>
    <x v="0"/>
    <x v="1"/>
    <n v="75863.88"/>
    <n v="7.0439999999999996"/>
    <n v="10770"/>
    <n v="10770"/>
    <s v="100080091039465"/>
    <m/>
    <m/>
    <n v="10758.85"/>
    <n v="75785.339399999997"/>
    <x v="0"/>
    <x v="0"/>
    <x v="0"/>
    <n v="465"/>
    <n v="10008009"/>
    <s v="SABANA"/>
    <n v="1039"/>
    <s v="Combustibles"/>
    <s v="0040006276"/>
    <s v="Bogotá"/>
    <s v="305627"/>
    <s v="En línea"/>
  </r>
  <r>
    <s v="01385711"/>
    <s v="15/05/2025"/>
    <s v="14:54"/>
    <s v="OBH309"/>
    <x v="0"/>
    <s v="BOGOTÁ, D.C."/>
    <x v="0"/>
    <x v="0"/>
    <n v="144856.84"/>
    <n v="9.3879999999999999"/>
    <n v="15430"/>
    <n v="15430"/>
    <s v="100080091069465"/>
    <m/>
    <m/>
    <n v="16378.15"/>
    <n v="153758.0722"/>
    <x v="1"/>
    <x v="0"/>
    <x v="0"/>
    <n v="465"/>
    <n v="10008009"/>
    <s v="SABANA"/>
    <n v="1069"/>
    <s v="Combustibles"/>
    <s v="0040006276"/>
    <s v="Bogotá"/>
    <s v="250401"/>
    <s v="En línea"/>
  </r>
  <r>
    <s v="02528437"/>
    <s v="16/05/2025"/>
    <s v="20:12"/>
    <s v="OLO562"/>
    <x v="0"/>
    <s v="BOGOTÁ, D.C."/>
    <x v="0"/>
    <x v="0"/>
    <n v="127074.09"/>
    <n v="8.1509999999999998"/>
    <n v="15590"/>
    <n v="15590"/>
    <s v="100080091039465"/>
    <m/>
    <m/>
    <n v="16378.15"/>
    <n v="133498.30064999999"/>
    <x v="0"/>
    <x v="0"/>
    <x v="0"/>
    <n v="465"/>
    <n v="10008009"/>
    <s v="SABANA"/>
    <n v="1039"/>
    <s v="Combustibles"/>
    <s v="0040006276"/>
    <s v="Bogotá"/>
    <s v="137197"/>
    <s v="En línea"/>
  </r>
  <r>
    <s v="02528864"/>
    <s v="17/05/2025"/>
    <s v="17:05"/>
    <s v="OLO563"/>
    <x v="0"/>
    <s v="BOGOTÁ, D.C."/>
    <x v="0"/>
    <x v="0"/>
    <n v="135617.41"/>
    <n v="8.6989999999999998"/>
    <n v="15590"/>
    <n v="15590"/>
    <s v="100080091039465"/>
    <m/>
    <m/>
    <n v="16378.15"/>
    <n v="142473.52684999999"/>
    <x v="0"/>
    <x v="0"/>
    <x v="0"/>
    <n v="465"/>
    <n v="10008009"/>
    <s v="SABANA"/>
    <n v="1039"/>
    <s v="Combustibles"/>
    <s v="0040006276"/>
    <s v="Bogotá"/>
    <s v="132289"/>
    <s v="En línea"/>
  </r>
  <r>
    <s v="01785778"/>
    <s v="19/05/2025"/>
    <s v="04:59"/>
    <s v="OKZ914"/>
    <x v="0"/>
    <s v="BOGOTÁ, D.C."/>
    <x v="0"/>
    <x v="0"/>
    <n v="146358.92000000001"/>
    <n v="9.3879999999999999"/>
    <n v="15590"/>
    <n v="15590"/>
    <s v="100080091039465"/>
    <m/>
    <m/>
    <n v="16378.15"/>
    <n v="153758.0722"/>
    <x v="0"/>
    <x v="0"/>
    <x v="0"/>
    <n v="465"/>
    <n v="10008009"/>
    <s v="SABANA"/>
    <n v="1039"/>
    <s v="Combustibles"/>
    <s v="0040006276"/>
    <s v="Bogotá"/>
    <s v="101169"/>
    <s v="En línea"/>
  </r>
  <r>
    <s v="01785791"/>
    <s v="19/05/2025"/>
    <s v="05:41"/>
    <s v="OBI768"/>
    <x v="0"/>
    <s v="BOGOTÁ, D.C."/>
    <x v="0"/>
    <x v="0"/>
    <n v="148416.79999999999"/>
    <n v="9.52"/>
    <n v="15590"/>
    <n v="15590"/>
    <s v="100080091039465"/>
    <m/>
    <m/>
    <n v="16378.15"/>
    <n v="155919.98799999998"/>
    <x v="0"/>
    <x v="0"/>
    <x v="0"/>
    <n v="465"/>
    <n v="10008009"/>
    <s v="SABANA"/>
    <n v="1039"/>
    <s v="Combustibles"/>
    <s v="0040006276"/>
    <s v="Bogotá"/>
    <s v="259850"/>
    <s v="En línea"/>
  </r>
  <r>
    <s v="02322587"/>
    <s v="19/05/2025"/>
    <s v="06:11"/>
    <s v="OLM971"/>
    <x v="0"/>
    <s v="BOGOTÁ, D.C."/>
    <x v="0"/>
    <x v="1"/>
    <n v="166486.97"/>
    <n v="16.210999999999999"/>
    <n v="10270"/>
    <n v="10270"/>
    <s v="100080091069465"/>
    <m/>
    <m/>
    <n v="10758.85"/>
    <n v="174411.71734999999"/>
    <x v="1"/>
    <x v="0"/>
    <x v="0"/>
    <n v="465"/>
    <n v="10008009"/>
    <s v="SABANA"/>
    <n v="1069"/>
    <s v="Combustibles"/>
    <s v="0040006276"/>
    <s v="Bogotá"/>
    <s v="169790"/>
    <s v="En línea"/>
  </r>
  <r>
    <s v="01785818"/>
    <s v="19/05/2025"/>
    <s v="06:22"/>
    <s v="OBI770"/>
    <x v="0"/>
    <s v="BOGOTÁ, D.C."/>
    <x v="0"/>
    <x v="1"/>
    <n v="96596.13"/>
    <n v="8.9689999999999994"/>
    <n v="10770"/>
    <n v="10770"/>
    <s v="100080091039465"/>
    <m/>
    <m/>
    <n v="10758.85"/>
    <n v="96496.125650000002"/>
    <x v="0"/>
    <x v="0"/>
    <x v="0"/>
    <n v="465"/>
    <n v="10008009"/>
    <s v="SABANA"/>
    <n v="1039"/>
    <s v="Combustibles"/>
    <s v="0040006276"/>
    <s v="Bogotá"/>
    <s v="305926"/>
    <s v="En línea"/>
  </r>
  <r>
    <s v="0584226"/>
    <s v="19/05/2025"/>
    <s v="10:11"/>
    <s v="OKZ959"/>
    <x v="0"/>
    <s v="BOGOTÁ, D.C."/>
    <x v="0"/>
    <x v="0"/>
    <n v="123671.45"/>
    <n v="8.0150000000000006"/>
    <n v="15430"/>
    <n v="15430"/>
    <s v="100080091069465"/>
    <m/>
    <m/>
    <n v="16378.15"/>
    <n v="131270.87225000001"/>
    <x v="1"/>
    <x v="0"/>
    <x v="0"/>
    <n v="465"/>
    <n v="10008009"/>
    <s v="SABANA"/>
    <n v="1069"/>
    <s v="Combustibles"/>
    <s v="0040006276"/>
    <s v="Bogotá"/>
    <s v="166633"/>
    <s v="En línea"/>
  </r>
  <r>
    <s v="01786126"/>
    <s v="19/05/2025"/>
    <s v="13:56"/>
    <s v="OBG442"/>
    <x v="0"/>
    <s v="BOGOTÁ, D.C."/>
    <x v="0"/>
    <x v="1"/>
    <n v="132643.32"/>
    <n v="12.316000000000001"/>
    <n v="10770"/>
    <n v="10770"/>
    <s v="100080091039465"/>
    <m/>
    <m/>
    <n v="10758.85"/>
    <n v="132505.99660000001"/>
    <x v="0"/>
    <x v="0"/>
    <x v="0"/>
    <n v="465"/>
    <n v="10008009"/>
    <s v="SABANA"/>
    <n v="1039"/>
    <s v="Combustibles"/>
    <s v="0040006276"/>
    <s v="Bogotá"/>
    <s v="172696"/>
    <s v="En línea"/>
  </r>
  <r>
    <s v="01786384"/>
    <s v="19/05/2025"/>
    <s v="18:50"/>
    <s v="OBI772"/>
    <x v="0"/>
    <s v="BOGOTÁ, D.C."/>
    <x v="0"/>
    <x v="1"/>
    <n v="101765.73"/>
    <n v="9.4489999999999998"/>
    <n v="10770"/>
    <n v="10770"/>
    <s v="100080091039465"/>
    <m/>
    <m/>
    <n v="10758.85"/>
    <n v="101660.37365000001"/>
    <x v="0"/>
    <x v="0"/>
    <x v="0"/>
    <n v="465"/>
    <n v="10008009"/>
    <s v="SABANA"/>
    <n v="1039"/>
    <s v="Combustibles"/>
    <s v="0040006276"/>
    <s v="Bogotá"/>
    <s v="276765"/>
    <s v="En línea"/>
  </r>
  <r>
    <s v="01786804"/>
    <s v="20/05/2025"/>
    <s v="10:18"/>
    <s v="OBI720"/>
    <x v="0"/>
    <s v="BOGOTÁ, D.C."/>
    <x v="0"/>
    <x v="1"/>
    <n v="142099.38"/>
    <n v="13.194000000000001"/>
    <n v="10770"/>
    <n v="10770"/>
    <s v="100080091039465"/>
    <m/>
    <m/>
    <n v="10758.85"/>
    <n v="141952.26690000002"/>
    <x v="0"/>
    <x v="0"/>
    <x v="0"/>
    <n v="465"/>
    <n v="10008009"/>
    <s v="SABANA"/>
    <n v="1039"/>
    <s v="Combustibles"/>
    <s v="0040006276"/>
    <s v="Bogotá"/>
    <s v="223314"/>
    <s v="En línea"/>
  </r>
  <r>
    <s v="01787633"/>
    <s v="21/05/2025"/>
    <s v="08:41"/>
    <s v="OLM972"/>
    <x v="0"/>
    <s v="BOGOTÁ, D.C."/>
    <x v="0"/>
    <x v="1"/>
    <n v="182077.62"/>
    <n v="16.905999999999999"/>
    <n v="10770"/>
    <n v="10770"/>
    <s v="100080091039465"/>
    <m/>
    <m/>
    <n v="10758.85"/>
    <n v="181889.11809999999"/>
    <x v="0"/>
    <x v="0"/>
    <x v="0"/>
    <n v="465"/>
    <n v="10008009"/>
    <s v="SABANA"/>
    <n v="1039"/>
    <s v="Combustibles"/>
    <s v="0040006276"/>
    <s v="Bogotá"/>
    <s v="155138"/>
    <s v="En línea"/>
  </r>
  <r>
    <s v="01787649"/>
    <s v="21/05/2025"/>
    <s v="09:02"/>
    <s v="OKZ959"/>
    <x v="0"/>
    <s v="BOGOTÁ, D.C."/>
    <x v="0"/>
    <x v="0"/>
    <n v="129225.51"/>
    <n v="8.2889999999999997"/>
    <n v="15590"/>
    <n v="15590"/>
    <s v="100080091039465"/>
    <m/>
    <m/>
    <n v="16378.15"/>
    <n v="135758.48535"/>
    <x v="0"/>
    <x v="0"/>
    <x v="0"/>
    <n v="465"/>
    <n v="10008009"/>
    <s v="SABANA"/>
    <n v="1039"/>
    <s v="Combustibles"/>
    <s v="0040006276"/>
    <s v="Bogotá"/>
    <s v="166812"/>
    <s v="En línea"/>
  </r>
  <r>
    <s v="02531021"/>
    <s v="22/05/2025"/>
    <s v="06:10"/>
    <s v="OBI772"/>
    <x v="0"/>
    <s v="BOGOTÁ, D.C."/>
    <x v="0"/>
    <x v="1"/>
    <n v="94937.55"/>
    <n v="8.8149999999999995"/>
    <n v="10770"/>
    <n v="10770"/>
    <s v="100080091039465"/>
    <m/>
    <m/>
    <n v="10758.85"/>
    <n v="94839.262749999994"/>
    <x v="0"/>
    <x v="0"/>
    <x v="0"/>
    <n v="465"/>
    <n v="10008009"/>
    <s v="SABANA"/>
    <n v="1039"/>
    <s v="Combustibles"/>
    <s v="0040006276"/>
    <s v="Bogotá"/>
    <s v="277000"/>
    <s v="En línea"/>
  </r>
  <r>
    <s v="01788437"/>
    <s v="22/05/2025"/>
    <s v="06:14"/>
    <s v="OBI770"/>
    <x v="0"/>
    <s v="BOGOTÁ, D.C."/>
    <x v="0"/>
    <x v="1"/>
    <n v="108141.57"/>
    <n v="10.041"/>
    <n v="10770"/>
    <n v="10770"/>
    <s v="100080091039465"/>
    <m/>
    <m/>
    <n v="10758.85"/>
    <n v="108029.61285"/>
    <x v="0"/>
    <x v="0"/>
    <x v="0"/>
    <n v="465"/>
    <n v="10008009"/>
    <s v="SABANA"/>
    <n v="1039"/>
    <s v="Combustibles"/>
    <s v="0040006276"/>
    <s v="Bogotá"/>
    <s v="306262"/>
    <s v="En línea"/>
  </r>
  <r>
    <s v="01789027"/>
    <s v="22/05/2025"/>
    <s v="19:52"/>
    <s v="OBH309"/>
    <x v="0"/>
    <s v="BOGOTÁ, D.C."/>
    <x v="0"/>
    <x v="0"/>
    <n v="185100.07"/>
    <n v="11.872999999999999"/>
    <n v="15590"/>
    <n v="15590"/>
    <s v="100080091039465"/>
    <m/>
    <m/>
    <n v="16378.15"/>
    <n v="194457.77494999999"/>
    <x v="0"/>
    <x v="0"/>
    <x v="0"/>
    <n v="465"/>
    <n v="10008009"/>
    <s v="SABANA"/>
    <n v="1039"/>
    <s v="Combustibles"/>
    <s v="0040006276"/>
    <s v="Bogotá"/>
    <s v="250725"/>
    <s v="En línea"/>
  </r>
  <r>
    <s v="01789231"/>
    <s v="23/05/2025"/>
    <s v="05:43"/>
    <s v="OBI768"/>
    <x v="0"/>
    <s v="BOGOTÁ, D.C."/>
    <x v="0"/>
    <x v="0"/>
    <n v="109130"/>
    <n v="7"/>
    <n v="15590"/>
    <n v="15590"/>
    <s v="100080091039465"/>
    <m/>
    <m/>
    <n v="16378.15"/>
    <n v="114647.05"/>
    <x v="0"/>
    <x v="0"/>
    <x v="0"/>
    <n v="465"/>
    <n v="10008009"/>
    <s v="SABANA"/>
    <n v="1039"/>
    <s v="Combustibles"/>
    <s v="0040006276"/>
    <s v="Bogotá"/>
    <s v="260077"/>
    <s v="En línea"/>
  </r>
  <r>
    <s v="02531644"/>
    <s v="23/05/2025"/>
    <s v="07:13"/>
    <s v="OLO562"/>
    <x v="0"/>
    <s v="BOGOTÁ, D.C."/>
    <x v="0"/>
    <x v="0"/>
    <n v="157209.56"/>
    <n v="10.084"/>
    <n v="15590"/>
    <n v="15590"/>
    <s v="100080091039465"/>
    <m/>
    <m/>
    <n v="16378.15"/>
    <n v="165157.26459999999"/>
    <x v="0"/>
    <x v="0"/>
    <x v="0"/>
    <n v="465"/>
    <n v="10008009"/>
    <s v="SABANA"/>
    <n v="1039"/>
    <s v="Combustibles"/>
    <s v="0040006276"/>
    <s v="Bogotá"/>
    <s v="137645"/>
    <s v="En línea"/>
  </r>
  <r>
    <s v="01789303"/>
    <s v="23/05/2025"/>
    <s v="07:42"/>
    <s v="OLM971"/>
    <x v="0"/>
    <s v="BOGOTÁ, D.C."/>
    <x v="0"/>
    <x v="1"/>
    <n v="159676.01999999999"/>
    <n v="14.826000000000001"/>
    <n v="10770"/>
    <n v="10770"/>
    <s v="100080091039465"/>
    <m/>
    <m/>
    <n v="10758.85"/>
    <n v="159510.7101"/>
    <x v="0"/>
    <x v="0"/>
    <x v="0"/>
    <n v="465"/>
    <n v="10008009"/>
    <s v="SABANA"/>
    <n v="1039"/>
    <s v="Combustibles"/>
    <s v="0040006276"/>
    <s v="Bogotá"/>
    <s v="170229"/>
    <s v="En línea"/>
  </r>
  <r>
    <s v="0585897"/>
    <s v="23/05/2025"/>
    <s v="08:47"/>
    <s v="OKZ959"/>
    <x v="0"/>
    <s v="BOGOTÁ, D.C."/>
    <x v="0"/>
    <x v="0"/>
    <n v="112731.58"/>
    <n v="7.306"/>
    <n v="15430"/>
    <n v="15430"/>
    <s v="100080091069465"/>
    <m/>
    <m/>
    <n v="16378.15"/>
    <n v="119658.76390000001"/>
    <x v="1"/>
    <x v="0"/>
    <x v="0"/>
    <n v="465"/>
    <n v="10008009"/>
    <s v="SABANA"/>
    <n v="1069"/>
    <s v="Combustibles"/>
    <s v="0040006276"/>
    <s v="Bogotá"/>
    <s v="166995"/>
    <s v="En línea"/>
  </r>
  <r>
    <s v="01791583"/>
    <s v="26/05/2025"/>
    <s v="05:44"/>
    <s v="OKZ914"/>
    <x v="0"/>
    <s v="BOGOTÁ, D.C."/>
    <x v="0"/>
    <x v="0"/>
    <n v="172550.12"/>
    <n v="11.068"/>
    <n v="15590"/>
    <n v="15590"/>
    <s v="100080091039465"/>
    <m/>
    <m/>
    <n v="16378.15"/>
    <n v="181273.36419999998"/>
    <x v="0"/>
    <x v="0"/>
    <x v="0"/>
    <n v="465"/>
    <n v="10008009"/>
    <s v="SABANA"/>
    <n v="1039"/>
    <s v="Combustibles"/>
    <s v="0040006276"/>
    <s v="Bogotá"/>
    <s v="101502"/>
    <s v="En línea"/>
  </r>
  <r>
    <s v="02533039"/>
    <s v="26/05/2025"/>
    <s v="06:39"/>
    <s v="OBI770"/>
    <x v="0"/>
    <s v="BOGOTÁ, D.C."/>
    <x v="0"/>
    <x v="1"/>
    <n v="91028.04"/>
    <n v="8.452"/>
    <n v="10770"/>
    <n v="10770"/>
    <s v="100080091039465"/>
    <m/>
    <m/>
    <n v="10758.85"/>
    <n v="90933.800199999998"/>
    <x v="0"/>
    <x v="0"/>
    <x v="0"/>
    <n v="465"/>
    <n v="10008009"/>
    <s v="SABANA"/>
    <n v="1039"/>
    <s v="Combustibles"/>
    <s v="0040006276"/>
    <s v="Bogotá"/>
    <s v="306552"/>
    <s v="En línea"/>
  </r>
  <r>
    <s v="0586890"/>
    <s v="26/05/2025"/>
    <s v="09:15"/>
    <s v="OKZ959"/>
    <x v="0"/>
    <s v="BOGOTÁ, D.C."/>
    <x v="0"/>
    <x v="0"/>
    <n v="146569.57"/>
    <n v="9.4990000000000006"/>
    <n v="15430"/>
    <n v="15430"/>
    <s v="100080091069465"/>
    <m/>
    <m/>
    <n v="16378.15"/>
    <n v="155576.04685000001"/>
    <x v="1"/>
    <x v="0"/>
    <x v="0"/>
    <n v="465"/>
    <n v="10008009"/>
    <s v="SABANA"/>
    <n v="1069"/>
    <s v="Combustibles"/>
    <s v="0040006276"/>
    <s v="Bogotá"/>
    <s v="167257"/>
    <s v="En línea"/>
  </r>
  <r>
    <s v="01792234"/>
    <s v="26/05/2025"/>
    <s v="19:27"/>
    <s v="OLO563"/>
    <x v="0"/>
    <s v="BOGOTÁ, D.C."/>
    <x v="0"/>
    <x v="0"/>
    <n v="127713.28"/>
    <n v="8.1920000000000002"/>
    <n v="15590"/>
    <n v="15590"/>
    <s v="100080091039465"/>
    <m/>
    <m/>
    <n v="16378.15"/>
    <n v="134169.80480000001"/>
    <x v="0"/>
    <x v="0"/>
    <x v="0"/>
    <n v="465"/>
    <n v="10008009"/>
    <s v="SABANA"/>
    <n v="1039"/>
    <s v="Combustibles"/>
    <s v="0040006276"/>
    <s v="Bogotá"/>
    <s v="132673"/>
    <s v="En línea"/>
  </r>
  <r>
    <s v="01792455"/>
    <s v="27/05/2025"/>
    <s v="05:39"/>
    <s v="OBI768"/>
    <x v="0"/>
    <s v="BOGOTÁ, D.C."/>
    <x v="0"/>
    <x v="0"/>
    <n v="126918.19"/>
    <n v="8.141"/>
    <n v="15590"/>
    <n v="15590"/>
    <s v="100080091039465"/>
    <m/>
    <m/>
    <n v="16378.15"/>
    <n v="133334.51915000001"/>
    <x v="0"/>
    <x v="0"/>
    <x v="0"/>
    <n v="465"/>
    <n v="10008009"/>
    <s v="SABANA"/>
    <n v="1039"/>
    <s v="Combustibles"/>
    <s v="0040006276"/>
    <s v="Bogotá"/>
    <s v="260349"/>
    <s v="En línea"/>
  </r>
  <r>
    <s v="02533907"/>
    <s v="27/05/2025"/>
    <s v="10:43"/>
    <s v="OBI772"/>
    <x v="0"/>
    <s v="BOGOTÁ, D.C."/>
    <x v="0"/>
    <x v="1"/>
    <n v="118534.62"/>
    <n v="11.006"/>
    <n v="10770"/>
    <n v="10770"/>
    <s v="100080091039465"/>
    <m/>
    <m/>
    <n v="10758.85"/>
    <n v="118411.90310000001"/>
    <x v="0"/>
    <x v="0"/>
    <x v="0"/>
    <n v="465"/>
    <n v="10008009"/>
    <s v="SABANA"/>
    <n v="1039"/>
    <s v="Combustibles"/>
    <s v="0040006276"/>
    <s v="Bogotá"/>
    <s v="277315"/>
    <s v="En línea"/>
  </r>
  <r>
    <s v="01792681"/>
    <s v="27/05/2025"/>
    <s v="10:54"/>
    <s v="OBI720"/>
    <x v="0"/>
    <s v="BOGOTÁ, D.C."/>
    <x v="0"/>
    <x v="1"/>
    <n v="78653.31"/>
    <n v="7.3029999999999999"/>
    <n v="10770"/>
    <n v="10770"/>
    <s v="100080091039465"/>
    <m/>
    <m/>
    <n v="10758.85"/>
    <n v="78571.881550000006"/>
    <x v="0"/>
    <x v="0"/>
    <x v="0"/>
    <n v="465"/>
    <n v="10008009"/>
    <s v="SABANA"/>
    <n v="1039"/>
    <s v="Combustibles"/>
    <s v="0040006276"/>
    <s v="Bogotá"/>
    <s v="223728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856E6B-D75A-484C-BA75-859D4DC549FA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18" firstHeaderRow="1" firstDataRow="3" firstDataCol="5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5"/>
        <item m="1" x="18"/>
        <item m="1" x="17"/>
        <item m="1" x="9"/>
        <item m="1" x="1"/>
        <item m="1" x="16"/>
        <item m="1" x="13"/>
        <item m="1" x="14"/>
        <item m="1" x="8"/>
        <item m="1" x="15"/>
        <item m="1" x="7"/>
        <item m="1" x="2"/>
        <item m="1" x="3"/>
        <item m="1" x="6"/>
        <item m="1" x="10"/>
        <item m="1" x="12"/>
        <item m="1" x="4"/>
        <item m="1" x="11"/>
        <item x="0"/>
        <item t="default"/>
      </items>
    </pivotField>
    <pivotField compact="0" outline="0" showAll="0"/>
    <pivotField axis="axisRow" compact="0" outline="0" showAll="0">
      <items count="3">
        <item x="0"/>
        <item m="1"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61">
        <item m="1" x="17"/>
        <item m="1" x="15"/>
        <item m="1" x="3"/>
        <item m="1" x="22"/>
        <item m="1" x="46"/>
        <item m="1" x="40"/>
        <item m="1" x="25"/>
        <item m="1" x="56"/>
        <item x="1"/>
        <item m="1" x="27"/>
        <item m="1" x="31"/>
        <item m="1" x="29"/>
        <item m="1" x="49"/>
        <item m="1" x="11"/>
        <item m="1" x="16"/>
        <item m="1" x="43"/>
        <item m="1" x="35"/>
        <item m="1" x="20"/>
        <item m="1" x="4"/>
        <item m="1" x="42"/>
        <item m="1" x="9"/>
        <item m="1" x="32"/>
        <item m="1" x="53"/>
        <item m="1" x="24"/>
        <item m="1" x="47"/>
        <item m="1" x="21"/>
        <item m="1" x="5"/>
        <item m="1" x="51"/>
        <item m="1" x="45"/>
        <item m="1" x="28"/>
        <item m="1" x="8"/>
        <item m="1" x="48"/>
        <item m="1" x="52"/>
        <item m="1" x="50"/>
        <item m="1" x="14"/>
        <item m="1" x="33"/>
        <item m="1" x="7"/>
        <item m="1" x="44"/>
        <item m="1" x="23"/>
        <item m="1" x="18"/>
        <item m="1" x="38"/>
        <item m="1" x="10"/>
        <item m="1" x="13"/>
        <item m="1" x="36"/>
        <item m="1" x="26"/>
        <item m="1" x="37"/>
        <item m="1" x="57"/>
        <item m="1" x="41"/>
        <item m="1" x="19"/>
        <item m="1" x="12"/>
        <item x="0"/>
        <item m="1" x="2"/>
        <item m="1" x="54"/>
        <item m="1" x="39"/>
        <item m="1" x="34"/>
        <item m="1" x="30"/>
        <item m="1" x="6"/>
        <item m="1" x="55"/>
        <item m="1" x="58"/>
        <item m="1" x="59"/>
        <item m="1" x="6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 defaultSubtotal="0">
      <items count="2">
        <item x="0"/>
        <item m="1" x="1"/>
      </items>
    </pivotField>
    <pivotField axis="axisRow" compact="0" outline="0" subtotalTop="0" showAll="0" includeNewItemsInFilter="1" sortType="descending" defaultSubtotal="0">
      <items count="5">
        <item m="1" x="3"/>
        <item m="1" x="4"/>
        <item m="1" x="1"/>
        <item m="1" x="2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8"/>
    <field x="4"/>
    <field x="6"/>
    <field x="19"/>
    <field x="17"/>
  </rowFields>
  <rowItems count="5">
    <i>
      <x/>
      <x v="18"/>
      <x/>
      <x v="4"/>
      <x v="50"/>
    </i>
    <i r="4">
      <x v="8"/>
    </i>
    <i t="default" r="2">
      <x/>
    </i>
    <i t="default" r="1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6" baseField="5" baseItem="0" numFmtId="164"/>
  </dataFields>
  <formats count="37">
    <format dxfId="37">
      <pivotArea field="19" type="button" dataOnly="0" labelOnly="1" outline="0" axis="axisRow" fieldPosition="3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7" type="button" dataOnly="0" labelOnly="1" outline="0" axis="axisRow" fieldPosition="4"/>
    </format>
    <format dxfId="12">
      <pivotArea field="19" type="button" dataOnly="0" labelOnly="1" outline="0" axis="axisRow" fieldPosition="3"/>
    </format>
    <format dxfId="11">
      <pivotArea dataOnly="0" labelOnly="1" outline="0" fieldPosition="0">
        <references count="1">
          <reference field="17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6" count="0" defaultSubtotal="1"/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38"/>
  <sheetViews>
    <sheetView showGridLines="0" zoomScale="85" zoomScaleNormal="85" zoomScaleSheetLayoutView="85" workbookViewId="0">
      <selection activeCell="B26" sqref="B26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3.140625" style="11" bestFit="1" customWidth="1"/>
    <col min="6" max="9" width="15" style="11" bestFit="1" customWidth="1"/>
    <col min="10" max="10" width="23.7109375" style="11" bestFit="1" customWidth="1"/>
    <col min="11" max="11" width="28" style="11" bestFit="1" customWidth="1"/>
    <col min="12" max="12" width="13.5703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272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69"/>
      <c r="B11" s="69"/>
      <c r="C11" s="69"/>
      <c r="D11" s="69"/>
      <c r="E11" s="69"/>
      <c r="F11" s="69" t="s">
        <v>4</v>
      </c>
      <c r="G11" s="69" t="s">
        <v>31</v>
      </c>
      <c r="H11" s="69"/>
      <c r="I11" s="69"/>
      <c r="J11" s="69"/>
      <c r="K11" s="69"/>
    </row>
    <row r="12" spans="1:16" s="9" customFormat="1" ht="15">
      <c r="A12" s="69"/>
      <c r="B12" s="69"/>
      <c r="C12" s="69"/>
      <c r="D12" s="69"/>
      <c r="E12" s="69"/>
      <c r="F12" s="19" t="s">
        <v>40</v>
      </c>
      <c r="G12" s="20"/>
      <c r="H12" s="19" t="s">
        <v>38</v>
      </c>
      <c r="I12" s="20"/>
      <c r="J12" s="49" t="s">
        <v>32</v>
      </c>
      <c r="K12" s="49" t="s">
        <v>35</v>
      </c>
    </row>
    <row r="13" spans="1:16" s="9" customFormat="1" ht="15">
      <c r="A13" s="50" t="s">
        <v>7</v>
      </c>
      <c r="B13" s="41" t="s">
        <v>134</v>
      </c>
      <c r="C13" s="41" t="s">
        <v>138</v>
      </c>
      <c r="D13" s="21" t="s">
        <v>10</v>
      </c>
      <c r="E13" s="41" t="s">
        <v>8</v>
      </c>
      <c r="F13" s="22" t="s">
        <v>5</v>
      </c>
      <c r="G13" s="21" t="s">
        <v>34</v>
      </c>
      <c r="H13" s="22" t="s">
        <v>5</v>
      </c>
      <c r="I13" s="21" t="s">
        <v>34</v>
      </c>
      <c r="J13" s="52"/>
      <c r="K13" s="52"/>
    </row>
    <row r="14" spans="1:16" s="9" customFormat="1" ht="14.25">
      <c r="A14" s="23" t="s">
        <v>271</v>
      </c>
      <c r="B14" s="24" t="s">
        <v>165</v>
      </c>
      <c r="C14" s="24" t="s">
        <v>277</v>
      </c>
      <c r="D14" s="24" t="s">
        <v>279</v>
      </c>
      <c r="E14" s="24" t="s">
        <v>191</v>
      </c>
      <c r="F14" s="25">
        <v>115.057</v>
      </c>
      <c r="G14" s="26">
        <v>1884420.8045500002</v>
      </c>
      <c r="H14" s="39">
        <v>167.65699999999998</v>
      </c>
      <c r="I14" s="26">
        <v>1803796.5144499999</v>
      </c>
      <c r="J14" s="27">
        <v>282.714</v>
      </c>
      <c r="K14" s="28">
        <v>3688217.3190000001</v>
      </c>
      <c r="L14" s="67"/>
      <c r="M14" s="67"/>
      <c r="P14" s="9" t="str">
        <f>+A14</f>
        <v>13 AL 27 DE MAYO</v>
      </c>
    </row>
    <row r="15" spans="1:16" s="9" customFormat="1" ht="14.25">
      <c r="A15" s="42"/>
      <c r="B15" s="51"/>
      <c r="C15" s="51"/>
      <c r="D15" s="51"/>
      <c r="E15" s="43" t="s">
        <v>160</v>
      </c>
      <c r="F15" s="44">
        <v>34.207999999999998</v>
      </c>
      <c r="G15" s="45">
        <v>560263.75520000001</v>
      </c>
      <c r="H15" s="46">
        <v>16.210999999999999</v>
      </c>
      <c r="I15" s="45">
        <v>174411.71734999999</v>
      </c>
      <c r="J15" s="47">
        <v>50.418999999999997</v>
      </c>
      <c r="K15" s="48">
        <v>734675.47255000006</v>
      </c>
      <c r="L15" s="67"/>
      <c r="M15" s="67"/>
      <c r="P15" s="9">
        <f t="shared" ref="P15:P38" si="0">+A15</f>
        <v>0</v>
      </c>
    </row>
    <row r="16" spans="1:16" s="9" customFormat="1" ht="14.25">
      <c r="A16" s="42"/>
      <c r="B16" s="51"/>
      <c r="C16" s="53" t="s">
        <v>278</v>
      </c>
      <c r="D16" s="54"/>
      <c r="E16" s="54"/>
      <c r="F16" s="55">
        <v>149.26499999999999</v>
      </c>
      <c r="G16" s="56">
        <v>2444684.55975</v>
      </c>
      <c r="H16" s="57">
        <v>183.86799999999999</v>
      </c>
      <c r="I16" s="56">
        <v>1978208.2318</v>
      </c>
      <c r="J16" s="58">
        <v>333.13299999999998</v>
      </c>
      <c r="K16" s="59">
        <v>4422892.7915500002</v>
      </c>
      <c r="L16" s="67"/>
      <c r="M16" s="67"/>
      <c r="P16" s="9">
        <f t="shared" si="0"/>
        <v>0</v>
      </c>
    </row>
    <row r="17" spans="1:16" ht="14.25">
      <c r="A17" s="42"/>
      <c r="B17" s="60" t="s">
        <v>273</v>
      </c>
      <c r="C17" s="61"/>
      <c r="D17" s="61"/>
      <c r="E17" s="61"/>
      <c r="F17" s="62">
        <v>149.26499999999999</v>
      </c>
      <c r="G17" s="63">
        <v>2444684.55975</v>
      </c>
      <c r="H17" s="64">
        <v>183.86799999999999</v>
      </c>
      <c r="I17" s="63">
        <v>1978208.2318</v>
      </c>
      <c r="J17" s="65">
        <v>333.13299999999998</v>
      </c>
      <c r="K17" s="66">
        <v>4422892.7915500002</v>
      </c>
      <c r="L17" s="68"/>
      <c r="M17" s="67"/>
      <c r="P17" s="11">
        <f t="shared" si="0"/>
        <v>0</v>
      </c>
    </row>
    <row r="18" spans="1:16" ht="15">
      <c r="A18" s="29" t="s">
        <v>9</v>
      </c>
      <c r="B18" s="30"/>
      <c r="C18" s="30"/>
      <c r="D18" s="30"/>
      <c r="E18" s="30"/>
      <c r="F18" s="31">
        <v>149.26499999999999</v>
      </c>
      <c r="G18" s="32">
        <v>2444684.55975</v>
      </c>
      <c r="H18" s="40">
        <v>183.86799999999999</v>
      </c>
      <c r="I18" s="32">
        <v>1978208.2318</v>
      </c>
      <c r="J18" s="33">
        <v>333.13299999999998</v>
      </c>
      <c r="K18" s="34">
        <v>4422892.7915500002</v>
      </c>
      <c r="L18" s="68"/>
      <c r="M18" s="67"/>
      <c r="P18" s="11" t="str">
        <f t="shared" si="0"/>
        <v>Total general</v>
      </c>
    </row>
    <row r="19" spans="1:16" ht="14.25">
      <c r="A19"/>
      <c r="B19"/>
      <c r="C19"/>
      <c r="D19"/>
      <c r="E19"/>
      <c r="F19"/>
      <c r="G19"/>
      <c r="H19"/>
      <c r="I19"/>
      <c r="J19"/>
      <c r="K19"/>
      <c r="L19" s="68"/>
      <c r="M19" s="67"/>
      <c r="P19" s="11">
        <f t="shared" si="0"/>
        <v>0</v>
      </c>
    </row>
    <row r="20" spans="1:16" ht="14.25">
      <c r="A20"/>
      <c r="B20"/>
      <c r="C20"/>
      <c r="D20"/>
      <c r="E20"/>
      <c r="F20"/>
      <c r="G20"/>
      <c r="H20"/>
      <c r="I20"/>
      <c r="J20"/>
      <c r="K20"/>
      <c r="L20" s="68"/>
      <c r="M20" s="67"/>
      <c r="P20" s="11">
        <f t="shared" si="0"/>
        <v>0</v>
      </c>
    </row>
    <row r="21" spans="1:16" ht="14.25">
      <c r="A21"/>
      <c r="B21"/>
      <c r="C21"/>
      <c r="D21"/>
      <c r="E21"/>
      <c r="F21"/>
      <c r="G21"/>
      <c r="H21"/>
      <c r="I21"/>
      <c r="J21"/>
      <c r="K21"/>
      <c r="L21" s="68"/>
      <c r="M21" s="67"/>
      <c r="P21" s="11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/>
      <c r="L22" s="68"/>
      <c r="M22" s="67"/>
      <c r="P22" s="11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68"/>
      <c r="M23" s="67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68"/>
      <c r="M24" s="67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68"/>
      <c r="M25" s="67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68"/>
      <c r="M26" s="67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68"/>
      <c r="M27" s="67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68"/>
      <c r="M28" s="67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68"/>
      <c r="M29" s="67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68"/>
      <c r="M30" s="67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68"/>
      <c r="M31" s="67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68"/>
      <c r="M32" s="67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68"/>
      <c r="M33" s="67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68"/>
      <c r="M34" s="67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68"/>
      <c r="M35" s="67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68"/>
      <c r="M36" s="67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68"/>
      <c r="M37" s="67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68"/>
      <c r="M38" s="67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68"/>
      <c r="M39" s="67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68"/>
      <c r="M40" s="67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68"/>
      <c r="M41" s="67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68"/>
      <c r="M42" s="67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68"/>
      <c r="M43" s="67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68"/>
      <c r="M44" s="67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68"/>
      <c r="M45" s="67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68"/>
      <c r="M46" s="67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68"/>
      <c r="M47" s="67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68"/>
      <c r="M48" s="67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68"/>
      <c r="M49" s="67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68"/>
      <c r="M50" s="67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68"/>
      <c r="M51" s="67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68"/>
      <c r="M52" s="67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68"/>
      <c r="M53" s="67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68"/>
      <c r="M54" s="67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68"/>
      <c r="M55" s="67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68"/>
      <c r="M56" s="67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68"/>
      <c r="M57" s="67"/>
    </row>
    <row r="58" spans="1:13" ht="14.25">
      <c r="A58"/>
      <c r="B58"/>
      <c r="C58"/>
      <c r="D58"/>
      <c r="E58"/>
      <c r="F58"/>
      <c r="G58"/>
      <c r="H58"/>
      <c r="I58"/>
      <c r="J58"/>
      <c r="K58"/>
      <c r="L58" s="68"/>
      <c r="M58" s="67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68"/>
      <c r="M59" s="67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68"/>
      <c r="M60" s="67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68"/>
      <c r="M61" s="67"/>
    </row>
    <row r="62" spans="1:13" ht="14.25">
      <c r="A62"/>
      <c r="B62"/>
      <c r="C62"/>
      <c r="D62"/>
      <c r="E62"/>
      <c r="F62"/>
      <c r="G62"/>
      <c r="H62"/>
      <c r="I62"/>
      <c r="J62"/>
      <c r="K62"/>
      <c r="L62" s="68"/>
      <c r="M62" s="67"/>
    </row>
    <row r="63" spans="1:13" ht="14.25">
      <c r="A63"/>
      <c r="B63"/>
      <c r="C63"/>
      <c r="D63"/>
      <c r="E63"/>
      <c r="F63"/>
      <c r="G63"/>
      <c r="H63"/>
      <c r="I63"/>
      <c r="J63"/>
      <c r="K63"/>
      <c r="L63" s="68"/>
      <c r="M63" s="67"/>
    </row>
    <row r="64" spans="1:13" ht="14.25">
      <c r="A64"/>
      <c r="B64"/>
      <c r="C64"/>
      <c r="D64"/>
      <c r="E64"/>
      <c r="F64"/>
      <c r="G64"/>
      <c r="H64"/>
      <c r="I64"/>
      <c r="J64"/>
      <c r="K64"/>
      <c r="L64" s="68"/>
      <c r="M64" s="67"/>
    </row>
    <row r="65" spans="1:14" ht="14.25">
      <c r="A65"/>
      <c r="B65"/>
      <c r="C65"/>
      <c r="D65"/>
      <c r="E65"/>
      <c r="F65"/>
      <c r="G65"/>
      <c r="H65"/>
      <c r="I65"/>
      <c r="J65"/>
      <c r="K65"/>
      <c r="L65" s="68"/>
      <c r="M65" s="67"/>
    </row>
    <row r="66" spans="1:14" ht="14.25">
      <c r="A66"/>
      <c r="B66"/>
      <c r="C66"/>
      <c r="D66"/>
      <c r="E66"/>
      <c r="F66"/>
      <c r="G66"/>
      <c r="H66"/>
      <c r="I66"/>
      <c r="J66"/>
      <c r="K66"/>
      <c r="L66" s="68"/>
      <c r="M66" s="67"/>
    </row>
    <row r="67" spans="1:14" ht="14.25">
      <c r="A67"/>
      <c r="B67"/>
      <c r="C67"/>
      <c r="D67"/>
      <c r="E67"/>
      <c r="F67"/>
      <c r="G67"/>
      <c r="H67"/>
      <c r="I67"/>
      <c r="J67"/>
      <c r="K67"/>
      <c r="L67" s="68"/>
      <c r="M67" s="67"/>
    </row>
    <row r="68" spans="1:14" ht="14.25">
      <c r="A68"/>
      <c r="B68"/>
      <c r="C68"/>
      <c r="D68"/>
      <c r="E68"/>
      <c r="F68"/>
      <c r="G68"/>
      <c r="H68"/>
      <c r="I68"/>
      <c r="J68"/>
      <c r="K68"/>
      <c r="L68" s="68"/>
      <c r="M68" s="67"/>
    </row>
    <row r="69" spans="1:14" ht="14.25">
      <c r="A69"/>
      <c r="B69"/>
      <c r="C69"/>
      <c r="D69"/>
      <c r="E69"/>
      <c r="F69"/>
      <c r="G69"/>
      <c r="H69"/>
      <c r="I69"/>
      <c r="J69"/>
      <c r="K69"/>
      <c r="L69" s="68"/>
      <c r="M69" s="67"/>
      <c r="N69" s="68"/>
    </row>
    <row r="70" spans="1:14" ht="14.25">
      <c r="A70"/>
      <c r="B70"/>
      <c r="C70"/>
      <c r="D70"/>
      <c r="E70"/>
      <c r="F70"/>
      <c r="G70"/>
      <c r="H70"/>
      <c r="I70"/>
      <c r="J70"/>
      <c r="K70"/>
      <c r="M70" s="67"/>
    </row>
    <row r="71" spans="1:14" ht="14.25">
      <c r="A71"/>
      <c r="B71"/>
      <c r="C71"/>
      <c r="D71"/>
      <c r="E71"/>
      <c r="F71"/>
      <c r="G71"/>
      <c r="H71"/>
      <c r="I71"/>
      <c r="J71"/>
      <c r="K71"/>
      <c r="M71" s="67"/>
    </row>
    <row r="72" spans="1:14" ht="14.25">
      <c r="A72"/>
      <c r="B72"/>
      <c r="C72"/>
      <c r="D72"/>
      <c r="E72"/>
      <c r="F72"/>
      <c r="G72"/>
      <c r="H72"/>
      <c r="I72"/>
      <c r="J72"/>
      <c r="K72"/>
      <c r="M72" s="67"/>
    </row>
    <row r="73" spans="1:14" ht="12.75">
      <c r="A73"/>
      <c r="B73"/>
      <c r="C73"/>
      <c r="D73"/>
      <c r="E73"/>
      <c r="F73"/>
      <c r="G73"/>
      <c r="H73"/>
      <c r="I73"/>
      <c r="J73"/>
      <c r="K73"/>
    </row>
    <row r="74" spans="1:14" ht="12.75">
      <c r="A74"/>
      <c r="B74"/>
      <c r="C74"/>
      <c r="D74"/>
      <c r="E74"/>
      <c r="F74"/>
      <c r="G74"/>
      <c r="H74"/>
      <c r="I74"/>
      <c r="J74"/>
      <c r="K74"/>
    </row>
    <row r="75" spans="1:14" ht="12.75">
      <c r="A75"/>
      <c r="B75"/>
      <c r="C75"/>
      <c r="D75"/>
      <c r="E75"/>
      <c r="F75"/>
      <c r="G75"/>
      <c r="H75"/>
      <c r="I75"/>
      <c r="J75"/>
      <c r="K75"/>
    </row>
    <row r="76" spans="1:14" ht="12.75">
      <c r="A76"/>
      <c r="B76"/>
      <c r="C76"/>
      <c r="D76"/>
      <c r="E76"/>
      <c r="F76"/>
      <c r="G76"/>
      <c r="H76"/>
      <c r="I76"/>
      <c r="J76"/>
      <c r="K76"/>
    </row>
    <row r="77" spans="1:14" ht="12.75">
      <c r="A77"/>
      <c r="B77"/>
      <c r="C77"/>
      <c r="D77"/>
      <c r="E77"/>
      <c r="F77"/>
      <c r="G77"/>
      <c r="H77"/>
      <c r="I77"/>
      <c r="J77"/>
      <c r="K77"/>
    </row>
    <row r="78" spans="1:14" ht="12.75">
      <c r="A78"/>
      <c r="B78"/>
      <c r="C78"/>
      <c r="D78"/>
      <c r="E78"/>
      <c r="F78"/>
      <c r="G78"/>
      <c r="H78"/>
      <c r="I78"/>
      <c r="J78"/>
      <c r="K78"/>
    </row>
    <row r="79" spans="1:14" ht="12.75">
      <c r="A79"/>
      <c r="B79"/>
      <c r="C79"/>
      <c r="D79"/>
      <c r="E79"/>
      <c r="F79"/>
      <c r="G79"/>
      <c r="H79"/>
      <c r="I79"/>
      <c r="J79"/>
      <c r="K79"/>
    </row>
    <row r="80" spans="1:14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E34"/>
  <sheetViews>
    <sheetView showGridLines="0" tabSelected="1" workbookViewId="0">
      <pane ySplit="1" topLeftCell="A2" activePane="bottomLeft" state="frozen"/>
      <selection pane="bottomLeft" sqref="A1:AE34"/>
    </sheetView>
  </sheetViews>
  <sheetFormatPr baseColWidth="10" defaultColWidth="11.42578125" defaultRowHeight="11.25"/>
  <cols>
    <col min="1" max="1" width="11.140625" style="15" bestFit="1" customWidth="1"/>
    <col min="2" max="2" width="8.28515625" style="35" customWidth="1"/>
    <col min="3" max="3" width="10.140625" style="16" customWidth="1"/>
    <col min="4" max="4" width="10.7109375" style="15" customWidth="1"/>
    <col min="5" max="5" width="33.7109375" style="15" customWidth="1"/>
    <col min="6" max="6" width="10.7109375" style="17" customWidth="1"/>
    <col min="7" max="7" width="10.140625" style="15" customWidth="1"/>
    <col min="8" max="8" width="9.42578125" style="15" customWidth="1"/>
    <col min="9" max="9" width="10.28515625" style="36" customWidth="1"/>
    <col min="10" max="10" width="7.5703125" style="38" customWidth="1"/>
    <col min="11" max="11" width="11.7109375" style="36" customWidth="1"/>
    <col min="12" max="15" width="14.42578125" style="37" customWidth="1"/>
    <col min="16" max="16" width="13.140625" style="37" customWidth="1"/>
    <col min="17" max="17" width="11.7109375" style="37" bestFit="1" customWidth="1"/>
    <col min="18" max="18" width="24.85546875" style="15" customWidth="1"/>
    <col min="19" max="19" width="13.7109375" style="15" customWidth="1"/>
    <col min="20" max="20" width="17.7109375" style="15" customWidth="1"/>
    <col min="21" max="21" width="6.42578125" style="15" customWidth="1"/>
    <col min="22" max="22" width="15.5703125" style="17" customWidth="1"/>
    <col min="23" max="23" width="9.42578125" style="17" customWidth="1"/>
    <col min="24" max="24" width="10.140625" style="17" customWidth="1"/>
    <col min="25" max="25" width="9.7109375" style="17" customWidth="1"/>
    <col min="26" max="26" width="9.140625" style="15" customWidth="1"/>
    <col min="27" max="27" width="15.85546875" style="15" customWidth="1"/>
    <col min="28" max="28" width="9.42578125" style="15" bestFit="1" customWidth="1"/>
    <col min="29" max="30" width="11.140625" style="15" bestFit="1" customWidth="1"/>
    <col min="31" max="16384" width="11.42578125" style="15"/>
  </cols>
  <sheetData>
    <row r="1" spans="1:31" s="18" customFormat="1" ht="28.5" customHeight="1">
      <c r="A1" s="70" t="s">
        <v>0</v>
      </c>
      <c r="B1" s="70" t="s">
        <v>1</v>
      </c>
      <c r="C1" s="70" t="s">
        <v>2</v>
      </c>
      <c r="D1" s="70" t="s">
        <v>3</v>
      </c>
      <c r="E1" s="70" t="s">
        <v>134</v>
      </c>
      <c r="F1" s="70" t="s">
        <v>130</v>
      </c>
      <c r="G1" s="70" t="s">
        <v>138</v>
      </c>
      <c r="H1" s="70" t="s">
        <v>4</v>
      </c>
      <c r="I1" s="70" t="s">
        <v>137</v>
      </c>
      <c r="J1" s="70" t="s">
        <v>5</v>
      </c>
      <c r="K1" s="70" t="s">
        <v>135</v>
      </c>
      <c r="L1" s="70" t="s">
        <v>132</v>
      </c>
      <c r="M1" s="70" t="s">
        <v>274</v>
      </c>
      <c r="N1" s="70" t="s">
        <v>275</v>
      </c>
      <c r="O1" s="70" t="s">
        <v>276</v>
      </c>
      <c r="P1" s="70" t="s">
        <v>270</v>
      </c>
      <c r="Q1" s="70" t="s">
        <v>34</v>
      </c>
      <c r="R1" s="70" t="s">
        <v>8</v>
      </c>
      <c r="S1" s="70" t="s">
        <v>7</v>
      </c>
      <c r="T1" s="70" t="s">
        <v>10</v>
      </c>
      <c r="U1" s="70" t="s">
        <v>127</v>
      </c>
      <c r="V1" s="70" t="s">
        <v>128</v>
      </c>
      <c r="W1" s="70" t="s">
        <v>129</v>
      </c>
      <c r="X1" s="70" t="s">
        <v>80</v>
      </c>
      <c r="Y1" s="70" t="s">
        <v>131</v>
      </c>
      <c r="Z1" s="70" t="s">
        <v>133</v>
      </c>
      <c r="AA1" s="70" t="s">
        <v>136</v>
      </c>
      <c r="AB1" s="70" t="s">
        <v>6</v>
      </c>
      <c r="AC1" s="70" t="s">
        <v>139</v>
      </c>
      <c r="AD1" s="70" t="s">
        <v>139</v>
      </c>
      <c r="AE1" s="70"/>
    </row>
    <row r="2" spans="1:31" ht="15" customHeight="1">
      <c r="A2" s="71" t="s">
        <v>211</v>
      </c>
      <c r="B2" s="72" t="s">
        <v>154</v>
      </c>
      <c r="C2" s="72" t="s">
        <v>159</v>
      </c>
      <c r="D2" s="73" t="s">
        <v>212</v>
      </c>
      <c r="E2" s="73" t="s">
        <v>165</v>
      </c>
      <c r="F2" s="74" t="s">
        <v>142</v>
      </c>
      <c r="G2" s="73" t="s">
        <v>277</v>
      </c>
      <c r="H2" s="73" t="s">
        <v>40</v>
      </c>
      <c r="I2" s="75">
        <v>123067.46</v>
      </c>
      <c r="J2" s="73">
        <v>7.8940000000000001</v>
      </c>
      <c r="K2" s="73">
        <v>15590</v>
      </c>
      <c r="L2" s="74">
        <v>15590</v>
      </c>
      <c r="M2" s="73" t="str">
        <f t="shared" ref="M2:M3" si="0">+V2&amp;X2&amp;U2</f>
        <v>100080091039465</v>
      </c>
      <c r="N2" s="74"/>
      <c r="O2" s="74"/>
      <c r="P2" s="74">
        <v>16378.15</v>
      </c>
      <c r="Q2" s="75">
        <v>129289.1161</v>
      </c>
      <c r="R2" s="74" t="s">
        <v>191</v>
      </c>
      <c r="S2" s="74" t="s">
        <v>271</v>
      </c>
      <c r="T2" s="74" t="s">
        <v>279</v>
      </c>
      <c r="U2" s="74">
        <v>465</v>
      </c>
      <c r="V2" s="74">
        <v>10008009</v>
      </c>
      <c r="W2" s="74" t="s">
        <v>141</v>
      </c>
      <c r="X2" s="74">
        <v>1039</v>
      </c>
      <c r="Y2" s="74" t="s">
        <v>143</v>
      </c>
      <c r="Z2" s="73" t="s">
        <v>164</v>
      </c>
      <c r="AA2" s="73" t="s">
        <v>144</v>
      </c>
      <c r="AB2" s="75" t="s">
        <v>213</v>
      </c>
      <c r="AC2" s="73" t="s">
        <v>145</v>
      </c>
      <c r="AD2" s="73"/>
      <c r="AE2" s="73"/>
    </row>
    <row r="3" spans="1:31" ht="15" customHeight="1">
      <c r="A3" s="71" t="s">
        <v>192</v>
      </c>
      <c r="B3" s="72" t="s">
        <v>154</v>
      </c>
      <c r="C3" s="72" t="s">
        <v>174</v>
      </c>
      <c r="D3" s="73" t="s">
        <v>193</v>
      </c>
      <c r="E3" s="73" t="s">
        <v>165</v>
      </c>
      <c r="F3" s="74" t="s">
        <v>142</v>
      </c>
      <c r="G3" s="73" t="s">
        <v>277</v>
      </c>
      <c r="H3" s="73" t="s">
        <v>38</v>
      </c>
      <c r="I3" s="75">
        <v>185674.8</v>
      </c>
      <c r="J3" s="73">
        <v>17.239999999999998</v>
      </c>
      <c r="K3" s="73">
        <v>10770</v>
      </c>
      <c r="L3" s="74">
        <v>10770</v>
      </c>
      <c r="M3" s="73" t="str">
        <f t="shared" si="0"/>
        <v>100080091039465</v>
      </c>
      <c r="N3" s="74"/>
      <c r="O3" s="74"/>
      <c r="P3" s="74">
        <v>10758.85</v>
      </c>
      <c r="Q3" s="73">
        <v>185482.57399999999</v>
      </c>
      <c r="R3" s="74" t="s">
        <v>191</v>
      </c>
      <c r="S3" s="74" t="s">
        <v>271</v>
      </c>
      <c r="T3" s="74" t="s">
        <v>279</v>
      </c>
      <c r="U3" s="74">
        <v>465</v>
      </c>
      <c r="V3" s="74">
        <v>10008009</v>
      </c>
      <c r="W3" s="74" t="s">
        <v>141</v>
      </c>
      <c r="X3" s="74">
        <v>1039</v>
      </c>
      <c r="Y3" s="74" t="s">
        <v>143</v>
      </c>
      <c r="Z3" s="73" t="s">
        <v>164</v>
      </c>
      <c r="AA3" s="73" t="s">
        <v>144</v>
      </c>
      <c r="AB3" s="75" t="s">
        <v>194</v>
      </c>
      <c r="AC3" s="73" t="s">
        <v>145</v>
      </c>
      <c r="AD3" s="73"/>
      <c r="AE3" s="73"/>
    </row>
    <row r="4" spans="1:31" ht="15" customHeight="1">
      <c r="A4" s="71" t="s">
        <v>226</v>
      </c>
      <c r="B4" s="72" t="s">
        <v>154</v>
      </c>
      <c r="C4" s="72" t="s">
        <v>210</v>
      </c>
      <c r="D4" s="73" t="s">
        <v>196</v>
      </c>
      <c r="E4" s="73" t="s">
        <v>165</v>
      </c>
      <c r="F4" s="74" t="s">
        <v>142</v>
      </c>
      <c r="G4" s="73" t="s">
        <v>277</v>
      </c>
      <c r="H4" s="73" t="s">
        <v>38</v>
      </c>
      <c r="I4" s="75">
        <v>121399.44</v>
      </c>
      <c r="J4" s="73">
        <v>11.272</v>
      </c>
      <c r="K4" s="73">
        <v>10770</v>
      </c>
      <c r="L4" s="74">
        <v>10770</v>
      </c>
      <c r="M4" s="73" t="str">
        <f t="shared" ref="M4" si="1">+V4&amp;X4&amp;U4</f>
        <v>100080091039465</v>
      </c>
      <c r="N4" s="74"/>
      <c r="O4" s="74"/>
      <c r="P4" s="74">
        <v>10758.85</v>
      </c>
      <c r="Q4" s="75">
        <v>121273.75720000001</v>
      </c>
      <c r="R4" s="74" t="s">
        <v>191</v>
      </c>
      <c r="S4" s="74" t="s">
        <v>271</v>
      </c>
      <c r="T4" s="74" t="s">
        <v>279</v>
      </c>
      <c r="U4" s="74">
        <v>465</v>
      </c>
      <c r="V4" s="74">
        <v>10008009</v>
      </c>
      <c r="W4" s="74" t="s">
        <v>141</v>
      </c>
      <c r="X4" s="74">
        <v>1039</v>
      </c>
      <c r="Y4" s="74" t="s">
        <v>143</v>
      </c>
      <c r="Z4" s="73" t="s">
        <v>164</v>
      </c>
      <c r="AA4" s="73" t="s">
        <v>144</v>
      </c>
      <c r="AB4" s="75" t="s">
        <v>227</v>
      </c>
      <c r="AC4" s="73" t="s">
        <v>145</v>
      </c>
      <c r="AD4" s="73"/>
      <c r="AE4" s="73"/>
    </row>
    <row r="5" spans="1:31" ht="15" customHeight="1">
      <c r="A5" s="71" t="s">
        <v>214</v>
      </c>
      <c r="B5" s="72" t="s">
        <v>154</v>
      </c>
      <c r="C5" s="72" t="s">
        <v>187</v>
      </c>
      <c r="D5" s="73" t="s">
        <v>215</v>
      </c>
      <c r="E5" s="73" t="s">
        <v>165</v>
      </c>
      <c r="F5" s="74" t="s">
        <v>142</v>
      </c>
      <c r="G5" s="73" t="s">
        <v>277</v>
      </c>
      <c r="H5" s="73" t="s">
        <v>40</v>
      </c>
      <c r="I5" s="75">
        <v>105357.22</v>
      </c>
      <c r="J5" s="73">
        <v>6.758</v>
      </c>
      <c r="K5" s="73">
        <v>15590</v>
      </c>
      <c r="L5" s="74">
        <v>15590</v>
      </c>
      <c r="M5" s="73" t="str">
        <f t="shared" ref="M5" si="2">+V5&amp;X5&amp;U5</f>
        <v>100080091039465</v>
      </c>
      <c r="N5" s="74"/>
      <c r="O5" s="74"/>
      <c r="P5" s="74">
        <v>16378.15</v>
      </c>
      <c r="Q5" s="73">
        <v>110683.5377</v>
      </c>
      <c r="R5" s="74" t="s">
        <v>191</v>
      </c>
      <c r="S5" s="74" t="s">
        <v>271</v>
      </c>
      <c r="T5" s="74" t="s">
        <v>279</v>
      </c>
      <c r="U5" s="74">
        <v>465</v>
      </c>
      <c r="V5" s="74">
        <v>10008009</v>
      </c>
      <c r="W5" s="74" t="s">
        <v>141</v>
      </c>
      <c r="X5" s="74">
        <v>1039</v>
      </c>
      <c r="Y5" s="74" t="s">
        <v>143</v>
      </c>
      <c r="Z5" s="73" t="s">
        <v>164</v>
      </c>
      <c r="AA5" s="73" t="s">
        <v>144</v>
      </c>
      <c r="AB5" s="75" t="s">
        <v>216</v>
      </c>
      <c r="AC5" s="73" t="s">
        <v>145</v>
      </c>
      <c r="AD5" s="73"/>
      <c r="AE5" s="73"/>
    </row>
    <row r="6" spans="1:31" ht="15" customHeight="1">
      <c r="A6" s="71" t="s">
        <v>202</v>
      </c>
      <c r="B6" s="72" t="s">
        <v>140</v>
      </c>
      <c r="C6" s="72" t="s">
        <v>175</v>
      </c>
      <c r="D6" s="73" t="s">
        <v>200</v>
      </c>
      <c r="E6" s="73" t="s">
        <v>165</v>
      </c>
      <c r="F6" s="74" t="s">
        <v>142</v>
      </c>
      <c r="G6" s="73" t="s">
        <v>277</v>
      </c>
      <c r="H6" s="73" t="s">
        <v>38</v>
      </c>
      <c r="I6" s="75">
        <v>116574.48</v>
      </c>
      <c r="J6" s="73">
        <v>10.824</v>
      </c>
      <c r="K6" s="73">
        <v>10770</v>
      </c>
      <c r="L6" s="74">
        <v>10770</v>
      </c>
      <c r="M6" s="73" t="str">
        <f t="shared" ref="M6" si="3">+V6&amp;X6&amp;U6</f>
        <v>100080091039465</v>
      </c>
      <c r="N6" s="74"/>
      <c r="O6" s="74"/>
      <c r="P6" s="74">
        <v>10758.85</v>
      </c>
      <c r="Q6" s="73">
        <v>116453.79240000001</v>
      </c>
      <c r="R6" s="74" t="s">
        <v>191</v>
      </c>
      <c r="S6" s="74" t="s">
        <v>271</v>
      </c>
      <c r="T6" s="74" t="s">
        <v>279</v>
      </c>
      <c r="U6" s="74">
        <v>465</v>
      </c>
      <c r="V6" s="74">
        <v>10008009</v>
      </c>
      <c r="W6" s="74" t="s">
        <v>141</v>
      </c>
      <c r="X6" s="74">
        <v>1039</v>
      </c>
      <c r="Y6" s="74" t="s">
        <v>143</v>
      </c>
      <c r="Z6" s="73" t="s">
        <v>164</v>
      </c>
      <c r="AA6" s="73" t="s">
        <v>144</v>
      </c>
      <c r="AB6" s="75" t="s">
        <v>203</v>
      </c>
      <c r="AC6" s="73" t="s">
        <v>145</v>
      </c>
      <c r="AD6" s="73"/>
      <c r="AE6" s="73"/>
    </row>
    <row r="7" spans="1:31" ht="15" customHeight="1">
      <c r="A7" s="71" t="s">
        <v>224</v>
      </c>
      <c r="B7" s="72" t="s">
        <v>156</v>
      </c>
      <c r="C7" s="72" t="s">
        <v>171</v>
      </c>
      <c r="D7" s="73" t="s">
        <v>196</v>
      </c>
      <c r="E7" s="73" t="s">
        <v>165</v>
      </c>
      <c r="F7" s="74" t="s">
        <v>142</v>
      </c>
      <c r="G7" s="73" t="s">
        <v>277</v>
      </c>
      <c r="H7" s="73" t="s">
        <v>38</v>
      </c>
      <c r="I7" s="75">
        <v>75863.88</v>
      </c>
      <c r="J7" s="73">
        <v>7.0439999999999996</v>
      </c>
      <c r="K7" s="73">
        <v>10770</v>
      </c>
      <c r="L7" s="74">
        <v>10770</v>
      </c>
      <c r="M7" s="73" t="str">
        <f t="shared" ref="M7" si="4">+V7&amp;X7&amp;U7</f>
        <v>100080091039465</v>
      </c>
      <c r="N7" s="74"/>
      <c r="O7" s="74"/>
      <c r="P7" s="74">
        <v>10758.85</v>
      </c>
      <c r="Q7" s="73">
        <v>75785.339399999997</v>
      </c>
      <c r="R7" s="74" t="s">
        <v>191</v>
      </c>
      <c r="S7" s="74" t="s">
        <v>271</v>
      </c>
      <c r="T7" s="74" t="s">
        <v>279</v>
      </c>
      <c r="U7" s="74">
        <v>465</v>
      </c>
      <c r="V7" s="74">
        <v>10008009</v>
      </c>
      <c r="W7" s="74" t="s">
        <v>141</v>
      </c>
      <c r="X7" s="74">
        <v>1039</v>
      </c>
      <c r="Y7" s="74" t="s">
        <v>143</v>
      </c>
      <c r="Z7" s="73" t="s">
        <v>164</v>
      </c>
      <c r="AA7" s="73" t="s">
        <v>144</v>
      </c>
      <c r="AB7" s="75" t="s">
        <v>225</v>
      </c>
      <c r="AC7" s="73" t="s">
        <v>145</v>
      </c>
      <c r="AD7" s="73"/>
      <c r="AE7" s="73"/>
    </row>
    <row r="8" spans="1:31" ht="15" customHeight="1">
      <c r="A8" s="71" t="s">
        <v>230</v>
      </c>
      <c r="B8" s="72" t="s">
        <v>156</v>
      </c>
      <c r="C8" s="72" t="s">
        <v>185</v>
      </c>
      <c r="D8" s="73" t="s">
        <v>220</v>
      </c>
      <c r="E8" s="73" t="s">
        <v>165</v>
      </c>
      <c r="F8" s="74" t="s">
        <v>142</v>
      </c>
      <c r="G8" s="73" t="s">
        <v>277</v>
      </c>
      <c r="H8" s="73" t="s">
        <v>40</v>
      </c>
      <c r="I8" s="75">
        <v>144856.84</v>
      </c>
      <c r="J8" s="73">
        <v>9.3879999999999999</v>
      </c>
      <c r="K8" s="73">
        <v>15430</v>
      </c>
      <c r="L8" s="74">
        <v>15430</v>
      </c>
      <c r="M8" s="73" t="str">
        <f t="shared" ref="M8" si="5">+V8&amp;X8&amp;U8</f>
        <v>100080091069465</v>
      </c>
      <c r="N8" s="74"/>
      <c r="O8" s="74"/>
      <c r="P8" s="74">
        <v>16378.15</v>
      </c>
      <c r="Q8" s="73">
        <v>153758.0722</v>
      </c>
      <c r="R8" s="74" t="s">
        <v>160</v>
      </c>
      <c r="S8" s="74" t="s">
        <v>271</v>
      </c>
      <c r="T8" s="74" t="s">
        <v>279</v>
      </c>
      <c r="U8" s="74">
        <v>465</v>
      </c>
      <c r="V8" s="74">
        <v>10008009</v>
      </c>
      <c r="W8" s="74" t="s">
        <v>141</v>
      </c>
      <c r="X8" s="74">
        <v>1069</v>
      </c>
      <c r="Y8" s="74" t="s">
        <v>143</v>
      </c>
      <c r="Z8" s="73" t="s">
        <v>164</v>
      </c>
      <c r="AA8" s="73" t="s">
        <v>144</v>
      </c>
      <c r="AB8" s="75" t="s">
        <v>231</v>
      </c>
      <c r="AC8" s="73" t="s">
        <v>145</v>
      </c>
      <c r="AD8" s="73"/>
      <c r="AE8" s="73"/>
    </row>
    <row r="9" spans="1:31" ht="15" customHeight="1">
      <c r="A9" s="75" t="s">
        <v>264</v>
      </c>
      <c r="B9" s="73" t="s">
        <v>146</v>
      </c>
      <c r="C9" s="73" t="s">
        <v>167</v>
      </c>
      <c r="D9" s="73" t="s">
        <v>239</v>
      </c>
      <c r="E9" s="73" t="s">
        <v>165</v>
      </c>
      <c r="F9" s="73" t="s">
        <v>142</v>
      </c>
      <c r="G9" s="73" t="s">
        <v>277</v>
      </c>
      <c r="H9" s="73" t="s">
        <v>40</v>
      </c>
      <c r="I9" s="75">
        <v>127074.09</v>
      </c>
      <c r="J9" s="73">
        <v>8.1509999999999998</v>
      </c>
      <c r="K9" s="73">
        <v>15590</v>
      </c>
      <c r="L9" s="73">
        <v>15590</v>
      </c>
      <c r="M9" s="73" t="str">
        <f t="shared" ref="M9" si="6">+V9&amp;X9&amp;U9</f>
        <v>100080091039465</v>
      </c>
      <c r="N9" s="73"/>
      <c r="O9" s="73"/>
      <c r="P9" s="74">
        <v>16378.15</v>
      </c>
      <c r="Q9" s="73">
        <v>133498.30064999999</v>
      </c>
      <c r="R9" s="73" t="s">
        <v>191</v>
      </c>
      <c r="S9" s="74" t="s">
        <v>271</v>
      </c>
      <c r="T9" s="74" t="s">
        <v>279</v>
      </c>
      <c r="U9" s="74">
        <v>465</v>
      </c>
      <c r="V9" s="73">
        <v>10008009</v>
      </c>
      <c r="W9" s="73" t="s">
        <v>141</v>
      </c>
      <c r="X9" s="73">
        <v>1039</v>
      </c>
      <c r="Y9" s="73" t="s">
        <v>143</v>
      </c>
      <c r="Z9" s="73" t="s">
        <v>164</v>
      </c>
      <c r="AA9" s="73" t="s">
        <v>144</v>
      </c>
      <c r="AB9" s="75" t="s">
        <v>265</v>
      </c>
      <c r="AC9" s="73" t="s">
        <v>145</v>
      </c>
      <c r="AD9" s="73"/>
      <c r="AE9" s="73"/>
    </row>
    <row r="10" spans="1:31" ht="15" customHeight="1">
      <c r="A10" s="75" t="s">
        <v>268</v>
      </c>
      <c r="B10" s="73" t="s">
        <v>147</v>
      </c>
      <c r="C10" s="73" t="s">
        <v>182</v>
      </c>
      <c r="D10" s="73" t="s">
        <v>215</v>
      </c>
      <c r="E10" s="73" t="s">
        <v>165</v>
      </c>
      <c r="F10" s="73" t="s">
        <v>142</v>
      </c>
      <c r="G10" s="73" t="s">
        <v>277</v>
      </c>
      <c r="H10" s="73" t="s">
        <v>40</v>
      </c>
      <c r="I10" s="75">
        <v>135617.41</v>
      </c>
      <c r="J10" s="73">
        <v>8.6989999999999998</v>
      </c>
      <c r="K10" s="73">
        <v>15590</v>
      </c>
      <c r="L10" s="73">
        <v>15590</v>
      </c>
      <c r="M10" s="73" t="str">
        <f t="shared" ref="M10" si="7">+V10&amp;X10&amp;U10</f>
        <v>100080091039465</v>
      </c>
      <c r="N10" s="73"/>
      <c r="O10" s="73"/>
      <c r="P10" s="74">
        <v>16378.15</v>
      </c>
      <c r="Q10" s="73">
        <v>142473.52684999999</v>
      </c>
      <c r="R10" s="73" t="s">
        <v>191</v>
      </c>
      <c r="S10" s="74" t="s">
        <v>271</v>
      </c>
      <c r="T10" s="74" t="s">
        <v>279</v>
      </c>
      <c r="U10" s="74">
        <v>465</v>
      </c>
      <c r="V10" s="73">
        <v>10008009</v>
      </c>
      <c r="W10" s="73" t="s">
        <v>141</v>
      </c>
      <c r="X10" s="73">
        <v>1039</v>
      </c>
      <c r="Y10" s="73" t="s">
        <v>143</v>
      </c>
      <c r="Z10" s="73" t="s">
        <v>164</v>
      </c>
      <c r="AA10" s="73" t="s">
        <v>144</v>
      </c>
      <c r="AB10" s="75" t="s">
        <v>269</v>
      </c>
      <c r="AC10" s="73" t="s">
        <v>145</v>
      </c>
      <c r="AD10" s="73"/>
      <c r="AE10" s="73"/>
    </row>
    <row r="11" spans="1:31" ht="15" customHeight="1">
      <c r="A11" s="75" t="s">
        <v>234</v>
      </c>
      <c r="B11" s="73" t="s">
        <v>148</v>
      </c>
      <c r="C11" s="73" t="s">
        <v>190</v>
      </c>
      <c r="D11" s="73" t="s">
        <v>212</v>
      </c>
      <c r="E11" s="73" t="s">
        <v>165</v>
      </c>
      <c r="F11" s="73" t="s">
        <v>142</v>
      </c>
      <c r="G11" s="73" t="s">
        <v>277</v>
      </c>
      <c r="H11" s="73" t="s">
        <v>40</v>
      </c>
      <c r="I11" s="75">
        <v>146358.92000000001</v>
      </c>
      <c r="J11" s="73">
        <v>9.3879999999999999</v>
      </c>
      <c r="K11" s="73">
        <v>15590</v>
      </c>
      <c r="L11" s="73">
        <v>15590</v>
      </c>
      <c r="M11" s="73" t="str">
        <f t="shared" ref="M11:M12" si="8">+V11&amp;X11&amp;U11</f>
        <v>100080091039465</v>
      </c>
      <c r="N11" s="73"/>
      <c r="O11" s="73"/>
      <c r="P11" s="74">
        <v>16378.15</v>
      </c>
      <c r="Q11" s="73">
        <v>153758.0722</v>
      </c>
      <c r="R11" s="73" t="s">
        <v>191</v>
      </c>
      <c r="S11" s="74" t="s">
        <v>271</v>
      </c>
      <c r="T11" s="74" t="s">
        <v>279</v>
      </c>
      <c r="U11" s="74">
        <v>465</v>
      </c>
      <c r="V11" s="73">
        <v>10008009</v>
      </c>
      <c r="W11" s="73" t="s">
        <v>141</v>
      </c>
      <c r="X11" s="73">
        <v>1039</v>
      </c>
      <c r="Y11" s="73" t="s">
        <v>143</v>
      </c>
      <c r="Z11" s="73" t="s">
        <v>164</v>
      </c>
      <c r="AA11" s="73" t="s">
        <v>144</v>
      </c>
      <c r="AB11" s="75" t="s">
        <v>235</v>
      </c>
      <c r="AC11" s="73" t="s">
        <v>145</v>
      </c>
      <c r="AD11" s="73"/>
      <c r="AE11" s="73"/>
    </row>
    <row r="12" spans="1:31" ht="15" customHeight="1">
      <c r="A12" s="75" t="s">
        <v>266</v>
      </c>
      <c r="B12" s="73" t="s">
        <v>148</v>
      </c>
      <c r="C12" s="73" t="s">
        <v>179</v>
      </c>
      <c r="D12" s="73" t="s">
        <v>207</v>
      </c>
      <c r="E12" s="73" t="s">
        <v>165</v>
      </c>
      <c r="F12" s="73" t="s">
        <v>142</v>
      </c>
      <c r="G12" s="73" t="s">
        <v>277</v>
      </c>
      <c r="H12" s="73" t="s">
        <v>40</v>
      </c>
      <c r="I12" s="75">
        <v>148416.79999999999</v>
      </c>
      <c r="J12" s="73">
        <v>9.52</v>
      </c>
      <c r="K12" s="73">
        <v>15590</v>
      </c>
      <c r="L12" s="73">
        <v>15590</v>
      </c>
      <c r="M12" s="73" t="str">
        <f t="shared" si="8"/>
        <v>100080091039465</v>
      </c>
      <c r="N12" s="73"/>
      <c r="O12" s="73"/>
      <c r="P12" s="74">
        <v>16378.15</v>
      </c>
      <c r="Q12" s="73">
        <v>155919.98799999998</v>
      </c>
      <c r="R12" s="73" t="s">
        <v>191</v>
      </c>
      <c r="S12" s="74" t="s">
        <v>271</v>
      </c>
      <c r="T12" s="74" t="s">
        <v>279</v>
      </c>
      <c r="U12" s="74">
        <v>465</v>
      </c>
      <c r="V12" s="73">
        <v>10008009</v>
      </c>
      <c r="W12" s="73" t="s">
        <v>141</v>
      </c>
      <c r="X12" s="73">
        <v>1039</v>
      </c>
      <c r="Y12" s="73" t="s">
        <v>143</v>
      </c>
      <c r="Z12" s="73" t="s">
        <v>164</v>
      </c>
      <c r="AA12" s="73" t="s">
        <v>144</v>
      </c>
      <c r="AB12" s="75" t="s">
        <v>267</v>
      </c>
      <c r="AC12" s="73" t="s">
        <v>145</v>
      </c>
      <c r="AD12" s="73"/>
      <c r="AE12" s="73"/>
    </row>
    <row r="13" spans="1:31" ht="15" customHeight="1">
      <c r="A13" s="75" t="s">
        <v>248</v>
      </c>
      <c r="B13" s="73" t="s">
        <v>148</v>
      </c>
      <c r="C13" s="73" t="s">
        <v>209</v>
      </c>
      <c r="D13" s="73" t="s">
        <v>249</v>
      </c>
      <c r="E13" s="73" t="s">
        <v>165</v>
      </c>
      <c r="F13" s="73" t="s">
        <v>142</v>
      </c>
      <c r="G13" s="73" t="s">
        <v>277</v>
      </c>
      <c r="H13" s="73" t="s">
        <v>38</v>
      </c>
      <c r="I13" s="75">
        <v>166486.97</v>
      </c>
      <c r="J13" s="73">
        <v>16.210999999999999</v>
      </c>
      <c r="K13" s="73">
        <v>10270</v>
      </c>
      <c r="L13" s="73">
        <v>10270</v>
      </c>
      <c r="M13" s="73" t="str">
        <f t="shared" ref="M13:M14" si="9">+V13&amp;X13&amp;U13</f>
        <v>100080091069465</v>
      </c>
      <c r="N13" s="73"/>
      <c r="O13" s="73"/>
      <c r="P13" s="74">
        <v>10758.85</v>
      </c>
      <c r="Q13" s="73">
        <v>174411.71734999999</v>
      </c>
      <c r="R13" s="73" t="s">
        <v>160</v>
      </c>
      <c r="S13" s="74" t="s">
        <v>271</v>
      </c>
      <c r="T13" s="74" t="s">
        <v>279</v>
      </c>
      <c r="U13" s="74">
        <v>465</v>
      </c>
      <c r="V13" s="73">
        <v>10008009</v>
      </c>
      <c r="W13" s="73" t="s">
        <v>141</v>
      </c>
      <c r="X13" s="73">
        <v>1069</v>
      </c>
      <c r="Y13" s="73" t="s">
        <v>143</v>
      </c>
      <c r="Z13" s="73" t="s">
        <v>164</v>
      </c>
      <c r="AA13" s="73" t="s">
        <v>144</v>
      </c>
      <c r="AB13" s="75" t="s">
        <v>250</v>
      </c>
      <c r="AC13" s="73" t="s">
        <v>145</v>
      </c>
      <c r="AD13" s="73"/>
      <c r="AE13" s="73"/>
    </row>
    <row r="14" spans="1:31" ht="15" customHeight="1">
      <c r="A14" s="71" t="s">
        <v>195</v>
      </c>
      <c r="B14" s="72" t="s">
        <v>148</v>
      </c>
      <c r="C14" s="72" t="s">
        <v>184</v>
      </c>
      <c r="D14" s="73" t="s">
        <v>196</v>
      </c>
      <c r="E14" s="73" t="s">
        <v>165</v>
      </c>
      <c r="F14" s="74" t="s">
        <v>142</v>
      </c>
      <c r="G14" s="73" t="s">
        <v>277</v>
      </c>
      <c r="H14" s="73" t="s">
        <v>38</v>
      </c>
      <c r="I14" s="75">
        <v>96596.13</v>
      </c>
      <c r="J14" s="73">
        <v>8.9689999999999994</v>
      </c>
      <c r="K14" s="73">
        <v>10770</v>
      </c>
      <c r="L14" s="74">
        <v>10770</v>
      </c>
      <c r="M14" s="73" t="str">
        <f t="shared" si="9"/>
        <v>100080091039465</v>
      </c>
      <c r="N14" s="74"/>
      <c r="O14" s="74"/>
      <c r="P14" s="74">
        <v>10758.85</v>
      </c>
      <c r="Q14" s="73">
        <v>96496.125650000002</v>
      </c>
      <c r="R14" s="74" t="s">
        <v>191</v>
      </c>
      <c r="S14" s="74" t="s">
        <v>271</v>
      </c>
      <c r="T14" s="74" t="s">
        <v>279</v>
      </c>
      <c r="U14" s="74">
        <v>465</v>
      </c>
      <c r="V14" s="74">
        <v>10008009</v>
      </c>
      <c r="W14" s="74" t="s">
        <v>141</v>
      </c>
      <c r="X14" s="74">
        <v>1039</v>
      </c>
      <c r="Y14" s="74" t="s">
        <v>143</v>
      </c>
      <c r="Z14" s="73" t="s">
        <v>164</v>
      </c>
      <c r="AA14" s="73" t="s">
        <v>144</v>
      </c>
      <c r="AB14" s="75" t="s">
        <v>197</v>
      </c>
      <c r="AC14" s="73" t="s">
        <v>145</v>
      </c>
      <c r="AD14" s="73"/>
      <c r="AE14" s="73"/>
    </row>
    <row r="15" spans="1:31" ht="15" customHeight="1">
      <c r="A15" s="75" t="s">
        <v>246</v>
      </c>
      <c r="B15" s="73" t="s">
        <v>148</v>
      </c>
      <c r="C15" s="73" t="s">
        <v>180</v>
      </c>
      <c r="D15" s="73" t="s">
        <v>163</v>
      </c>
      <c r="E15" s="73" t="s">
        <v>165</v>
      </c>
      <c r="F15" s="73" t="s">
        <v>142</v>
      </c>
      <c r="G15" s="73" t="s">
        <v>277</v>
      </c>
      <c r="H15" s="73" t="s">
        <v>40</v>
      </c>
      <c r="I15" s="75">
        <v>123671.45</v>
      </c>
      <c r="J15" s="73">
        <v>8.0150000000000006</v>
      </c>
      <c r="K15" s="73">
        <v>15430</v>
      </c>
      <c r="L15" s="73">
        <v>15430</v>
      </c>
      <c r="M15" s="73" t="str">
        <f t="shared" ref="M15" si="10">+V15&amp;X15&amp;U15</f>
        <v>100080091069465</v>
      </c>
      <c r="N15" s="73"/>
      <c r="O15" s="73"/>
      <c r="P15" s="74">
        <v>16378.15</v>
      </c>
      <c r="Q15" s="73">
        <v>131270.87225000001</v>
      </c>
      <c r="R15" s="73" t="s">
        <v>160</v>
      </c>
      <c r="S15" s="74" t="s">
        <v>271</v>
      </c>
      <c r="T15" s="74" t="s">
        <v>279</v>
      </c>
      <c r="U15" s="74">
        <v>465</v>
      </c>
      <c r="V15" s="73">
        <v>10008009</v>
      </c>
      <c r="W15" s="73" t="s">
        <v>141</v>
      </c>
      <c r="X15" s="73">
        <v>1069</v>
      </c>
      <c r="Y15" s="73" t="s">
        <v>143</v>
      </c>
      <c r="Z15" s="73" t="s">
        <v>164</v>
      </c>
      <c r="AA15" s="73" t="s">
        <v>144</v>
      </c>
      <c r="AB15" s="75" t="s">
        <v>247</v>
      </c>
      <c r="AC15" s="73" t="s">
        <v>145</v>
      </c>
      <c r="AD15" s="73"/>
      <c r="AE15" s="73"/>
    </row>
    <row r="16" spans="1:31" ht="15" customHeight="1">
      <c r="A16" s="75" t="s">
        <v>261</v>
      </c>
      <c r="B16" s="73" t="s">
        <v>148</v>
      </c>
      <c r="C16" s="73" t="s">
        <v>177</v>
      </c>
      <c r="D16" s="73" t="s">
        <v>262</v>
      </c>
      <c r="E16" s="73" t="s">
        <v>165</v>
      </c>
      <c r="F16" s="73" t="s">
        <v>142</v>
      </c>
      <c r="G16" s="73" t="s">
        <v>277</v>
      </c>
      <c r="H16" s="73" t="s">
        <v>38</v>
      </c>
      <c r="I16" s="75">
        <v>132643.32</v>
      </c>
      <c r="J16" s="73">
        <v>12.316000000000001</v>
      </c>
      <c r="K16" s="73">
        <v>10770</v>
      </c>
      <c r="L16" s="73">
        <v>10770</v>
      </c>
      <c r="M16" s="73" t="str">
        <f t="shared" ref="M16" si="11">+V16&amp;X16&amp;U16</f>
        <v>100080091039465</v>
      </c>
      <c r="N16" s="73"/>
      <c r="O16" s="73"/>
      <c r="P16" s="74">
        <v>10758.85</v>
      </c>
      <c r="Q16" s="73">
        <v>132505.99660000001</v>
      </c>
      <c r="R16" s="73" t="s">
        <v>191</v>
      </c>
      <c r="S16" s="74" t="s">
        <v>271</v>
      </c>
      <c r="T16" s="74" t="s">
        <v>279</v>
      </c>
      <c r="U16" s="74">
        <v>465</v>
      </c>
      <c r="V16" s="73">
        <v>10008009</v>
      </c>
      <c r="W16" s="73" t="s">
        <v>141</v>
      </c>
      <c r="X16" s="73">
        <v>1039</v>
      </c>
      <c r="Y16" s="73" t="s">
        <v>143</v>
      </c>
      <c r="Z16" s="73" t="s">
        <v>164</v>
      </c>
      <c r="AA16" s="73" t="s">
        <v>144</v>
      </c>
      <c r="AB16" s="75" t="s">
        <v>263</v>
      </c>
      <c r="AC16" s="73" t="s">
        <v>145</v>
      </c>
      <c r="AD16" s="73"/>
      <c r="AE16" s="73"/>
    </row>
    <row r="17" spans="1:31" ht="15" customHeight="1">
      <c r="A17" s="71" t="s">
        <v>198</v>
      </c>
      <c r="B17" s="72" t="s">
        <v>148</v>
      </c>
      <c r="C17" s="72" t="s">
        <v>199</v>
      </c>
      <c r="D17" s="73" t="s">
        <v>200</v>
      </c>
      <c r="E17" s="73" t="s">
        <v>165</v>
      </c>
      <c r="F17" s="74" t="s">
        <v>142</v>
      </c>
      <c r="G17" s="73" t="s">
        <v>277</v>
      </c>
      <c r="H17" s="73" t="s">
        <v>38</v>
      </c>
      <c r="I17" s="75">
        <v>101765.73</v>
      </c>
      <c r="J17" s="73">
        <v>9.4489999999999998</v>
      </c>
      <c r="K17" s="73">
        <v>10770</v>
      </c>
      <c r="L17" s="74">
        <v>10770</v>
      </c>
      <c r="M17" s="73" t="str">
        <f t="shared" ref="M17" si="12">+V17&amp;X17&amp;U17</f>
        <v>100080091039465</v>
      </c>
      <c r="N17" s="74"/>
      <c r="O17" s="74"/>
      <c r="P17" s="74">
        <v>10758.85</v>
      </c>
      <c r="Q17" s="73">
        <v>101660.37365000001</v>
      </c>
      <c r="R17" s="74" t="s">
        <v>191</v>
      </c>
      <c r="S17" s="74" t="s">
        <v>271</v>
      </c>
      <c r="T17" s="74" t="s">
        <v>279</v>
      </c>
      <c r="U17" s="74">
        <v>465</v>
      </c>
      <c r="V17" s="74">
        <v>10008009</v>
      </c>
      <c r="W17" s="74" t="s">
        <v>141</v>
      </c>
      <c r="X17" s="74">
        <v>1039</v>
      </c>
      <c r="Y17" s="74" t="s">
        <v>143</v>
      </c>
      <c r="Z17" s="73" t="s">
        <v>164</v>
      </c>
      <c r="AA17" s="73" t="s">
        <v>144</v>
      </c>
      <c r="AB17" s="75" t="s">
        <v>201</v>
      </c>
      <c r="AC17" s="73" t="s">
        <v>145</v>
      </c>
      <c r="AD17" s="73"/>
      <c r="AE17" s="73"/>
    </row>
    <row r="18" spans="1:31" ht="15" customHeight="1">
      <c r="A18" s="71" t="s">
        <v>228</v>
      </c>
      <c r="B18" s="72" t="s">
        <v>155</v>
      </c>
      <c r="C18" s="72" t="s">
        <v>157</v>
      </c>
      <c r="D18" s="73" t="s">
        <v>193</v>
      </c>
      <c r="E18" s="73" t="s">
        <v>165</v>
      </c>
      <c r="F18" s="74" t="s">
        <v>142</v>
      </c>
      <c r="G18" s="73" t="s">
        <v>277</v>
      </c>
      <c r="H18" s="73" t="s">
        <v>38</v>
      </c>
      <c r="I18" s="75">
        <v>142099.38</v>
      </c>
      <c r="J18" s="73">
        <v>13.194000000000001</v>
      </c>
      <c r="K18" s="73">
        <v>10770</v>
      </c>
      <c r="L18" s="74">
        <v>10770</v>
      </c>
      <c r="M18" s="73" t="str">
        <f t="shared" ref="M18" si="13">+V18&amp;X18&amp;U18</f>
        <v>100080091039465</v>
      </c>
      <c r="N18" s="74"/>
      <c r="O18" s="74"/>
      <c r="P18" s="74">
        <v>10758.85</v>
      </c>
      <c r="Q18" s="73">
        <v>141952.26690000002</v>
      </c>
      <c r="R18" s="74" t="s">
        <v>191</v>
      </c>
      <c r="S18" s="74" t="s">
        <v>271</v>
      </c>
      <c r="T18" s="74" t="s">
        <v>279</v>
      </c>
      <c r="U18" s="74">
        <v>465</v>
      </c>
      <c r="V18" s="74">
        <v>10008009</v>
      </c>
      <c r="W18" s="74" t="s">
        <v>141</v>
      </c>
      <c r="X18" s="74">
        <v>1039</v>
      </c>
      <c r="Y18" s="74" t="s">
        <v>143</v>
      </c>
      <c r="Z18" s="73" t="s">
        <v>164</v>
      </c>
      <c r="AA18" s="73" t="s">
        <v>144</v>
      </c>
      <c r="AB18" s="75" t="s">
        <v>229</v>
      </c>
      <c r="AC18" s="73" t="s">
        <v>145</v>
      </c>
      <c r="AD18" s="73"/>
      <c r="AE18" s="73"/>
    </row>
    <row r="19" spans="1:31">
      <c r="A19" s="75" t="s">
        <v>243</v>
      </c>
      <c r="B19" s="73" t="s">
        <v>149</v>
      </c>
      <c r="C19" s="73" t="s">
        <v>168</v>
      </c>
      <c r="D19" s="73" t="s">
        <v>244</v>
      </c>
      <c r="E19" s="73" t="s">
        <v>165</v>
      </c>
      <c r="F19" s="73" t="s">
        <v>142</v>
      </c>
      <c r="G19" s="73" t="s">
        <v>277</v>
      </c>
      <c r="H19" s="73" t="s">
        <v>38</v>
      </c>
      <c r="I19" s="75">
        <v>182077.62</v>
      </c>
      <c r="J19" s="73">
        <v>16.905999999999999</v>
      </c>
      <c r="K19" s="73">
        <v>10770</v>
      </c>
      <c r="L19" s="73">
        <v>10770</v>
      </c>
      <c r="M19" s="73" t="str">
        <f t="shared" ref="M19:M20" si="14">+V19&amp;X19&amp;U19</f>
        <v>100080091039465</v>
      </c>
      <c r="N19" s="73"/>
      <c r="O19" s="73"/>
      <c r="P19" s="74">
        <v>10758.85</v>
      </c>
      <c r="Q19" s="73">
        <v>181889.11809999999</v>
      </c>
      <c r="R19" s="73" t="s">
        <v>191</v>
      </c>
      <c r="S19" s="74" t="s">
        <v>271</v>
      </c>
      <c r="T19" s="74" t="s">
        <v>279</v>
      </c>
      <c r="U19" s="74">
        <v>465</v>
      </c>
      <c r="V19" s="73">
        <v>10008009</v>
      </c>
      <c r="W19" s="73" t="s">
        <v>141</v>
      </c>
      <c r="X19" s="73">
        <v>1039</v>
      </c>
      <c r="Y19" s="73" t="s">
        <v>143</v>
      </c>
      <c r="Z19" s="73" t="s">
        <v>164</v>
      </c>
      <c r="AA19" s="73" t="s">
        <v>144</v>
      </c>
      <c r="AB19" s="75" t="s">
        <v>245</v>
      </c>
      <c r="AC19" s="73" t="s">
        <v>145</v>
      </c>
      <c r="AD19" s="73"/>
      <c r="AE19" s="73"/>
    </row>
    <row r="20" spans="1:31">
      <c r="A20" s="71" t="s">
        <v>217</v>
      </c>
      <c r="B20" s="72" t="s">
        <v>149</v>
      </c>
      <c r="C20" s="72" t="s">
        <v>158</v>
      </c>
      <c r="D20" s="73" t="s">
        <v>163</v>
      </c>
      <c r="E20" s="73" t="s">
        <v>165</v>
      </c>
      <c r="F20" s="74" t="s">
        <v>142</v>
      </c>
      <c r="G20" s="73" t="s">
        <v>277</v>
      </c>
      <c r="H20" s="73" t="s">
        <v>40</v>
      </c>
      <c r="I20" s="75">
        <v>129225.51</v>
      </c>
      <c r="J20" s="73">
        <v>8.2889999999999997</v>
      </c>
      <c r="K20" s="73">
        <v>15590</v>
      </c>
      <c r="L20" s="74">
        <v>15590</v>
      </c>
      <c r="M20" s="73" t="str">
        <f t="shared" si="14"/>
        <v>100080091039465</v>
      </c>
      <c r="N20" s="74"/>
      <c r="O20" s="74"/>
      <c r="P20" s="74">
        <v>16378.15</v>
      </c>
      <c r="Q20" s="73">
        <v>135758.48535</v>
      </c>
      <c r="R20" s="74" t="s">
        <v>191</v>
      </c>
      <c r="S20" s="74" t="s">
        <v>271</v>
      </c>
      <c r="T20" s="74" t="s">
        <v>279</v>
      </c>
      <c r="U20" s="74">
        <v>465</v>
      </c>
      <c r="V20" s="74">
        <v>10008009</v>
      </c>
      <c r="W20" s="74" t="s">
        <v>141</v>
      </c>
      <c r="X20" s="74">
        <v>1039</v>
      </c>
      <c r="Y20" s="74" t="s">
        <v>143</v>
      </c>
      <c r="Z20" s="73" t="s">
        <v>164</v>
      </c>
      <c r="AA20" s="73" t="s">
        <v>144</v>
      </c>
      <c r="AB20" s="75" t="s">
        <v>218</v>
      </c>
      <c r="AC20" s="73" t="s">
        <v>145</v>
      </c>
      <c r="AD20" s="73"/>
      <c r="AE20" s="73"/>
    </row>
    <row r="21" spans="1:31">
      <c r="A21" s="71" t="s">
        <v>204</v>
      </c>
      <c r="B21" s="72" t="s">
        <v>150</v>
      </c>
      <c r="C21" s="72" t="s">
        <v>173</v>
      </c>
      <c r="D21" s="73" t="s">
        <v>200</v>
      </c>
      <c r="E21" s="73" t="s">
        <v>165</v>
      </c>
      <c r="F21" s="74" t="s">
        <v>142</v>
      </c>
      <c r="G21" s="73" t="s">
        <v>277</v>
      </c>
      <c r="H21" s="73" t="s">
        <v>38</v>
      </c>
      <c r="I21" s="75">
        <v>94937.55</v>
      </c>
      <c r="J21" s="73">
        <v>8.8149999999999995</v>
      </c>
      <c r="K21" s="73">
        <v>10770</v>
      </c>
      <c r="L21" s="74">
        <v>10770</v>
      </c>
      <c r="M21" s="73" t="str">
        <f t="shared" ref="M21:M22" si="15">+V21&amp;X21&amp;U21</f>
        <v>100080091039465</v>
      </c>
      <c r="N21" s="74"/>
      <c r="O21" s="74"/>
      <c r="P21" s="74">
        <v>10758.85</v>
      </c>
      <c r="Q21" s="73">
        <v>94839.262749999994</v>
      </c>
      <c r="R21" s="74" t="s">
        <v>191</v>
      </c>
      <c r="S21" s="74" t="s">
        <v>271</v>
      </c>
      <c r="T21" s="74" t="s">
        <v>279</v>
      </c>
      <c r="U21" s="74">
        <v>465</v>
      </c>
      <c r="V21" s="74">
        <v>10008009</v>
      </c>
      <c r="W21" s="74" t="s">
        <v>141</v>
      </c>
      <c r="X21" s="74">
        <v>1039</v>
      </c>
      <c r="Y21" s="74" t="s">
        <v>143</v>
      </c>
      <c r="Z21" s="73" t="s">
        <v>164</v>
      </c>
      <c r="AA21" s="73" t="s">
        <v>144</v>
      </c>
      <c r="AB21" s="75" t="s">
        <v>205</v>
      </c>
      <c r="AC21" s="73" t="s">
        <v>145</v>
      </c>
      <c r="AD21" s="73"/>
      <c r="AE21" s="73"/>
    </row>
    <row r="22" spans="1:31">
      <c r="A22" s="75" t="s">
        <v>255</v>
      </c>
      <c r="B22" s="73" t="s">
        <v>150</v>
      </c>
      <c r="C22" s="73" t="s">
        <v>186</v>
      </c>
      <c r="D22" s="73" t="s">
        <v>196</v>
      </c>
      <c r="E22" s="73" t="s">
        <v>165</v>
      </c>
      <c r="F22" s="73" t="s">
        <v>142</v>
      </c>
      <c r="G22" s="73" t="s">
        <v>277</v>
      </c>
      <c r="H22" s="73" t="s">
        <v>38</v>
      </c>
      <c r="I22" s="75">
        <v>108141.57</v>
      </c>
      <c r="J22" s="73">
        <v>10.041</v>
      </c>
      <c r="K22" s="73">
        <v>10770</v>
      </c>
      <c r="L22" s="73">
        <v>10770</v>
      </c>
      <c r="M22" s="73" t="str">
        <f t="shared" si="15"/>
        <v>100080091039465</v>
      </c>
      <c r="N22" s="73"/>
      <c r="O22" s="73"/>
      <c r="P22" s="74">
        <v>10758.85</v>
      </c>
      <c r="Q22" s="73">
        <v>108029.61285</v>
      </c>
      <c r="R22" s="73" t="s">
        <v>191</v>
      </c>
      <c r="S22" s="74" t="s">
        <v>271</v>
      </c>
      <c r="T22" s="74" t="s">
        <v>279</v>
      </c>
      <c r="U22" s="74">
        <v>465</v>
      </c>
      <c r="V22" s="73">
        <v>10008009</v>
      </c>
      <c r="W22" s="73" t="s">
        <v>141</v>
      </c>
      <c r="X22" s="73">
        <v>1039</v>
      </c>
      <c r="Y22" s="73" t="s">
        <v>143</v>
      </c>
      <c r="Z22" s="73" t="s">
        <v>164</v>
      </c>
      <c r="AA22" s="73" t="s">
        <v>144</v>
      </c>
      <c r="AB22" s="75" t="s">
        <v>256</v>
      </c>
      <c r="AC22" s="73" t="s">
        <v>145</v>
      </c>
      <c r="AD22" s="73"/>
      <c r="AE22" s="73"/>
    </row>
    <row r="23" spans="1:31">
      <c r="A23" s="71" t="s">
        <v>219</v>
      </c>
      <c r="B23" s="72" t="s">
        <v>150</v>
      </c>
      <c r="C23" s="72" t="s">
        <v>172</v>
      </c>
      <c r="D23" s="73" t="s">
        <v>220</v>
      </c>
      <c r="E23" s="73" t="s">
        <v>165</v>
      </c>
      <c r="F23" s="74" t="s">
        <v>142</v>
      </c>
      <c r="G23" s="73" t="s">
        <v>277</v>
      </c>
      <c r="H23" s="73" t="s">
        <v>40</v>
      </c>
      <c r="I23" s="75">
        <v>185100.07</v>
      </c>
      <c r="J23" s="73">
        <v>11.872999999999999</v>
      </c>
      <c r="K23" s="73">
        <v>15590</v>
      </c>
      <c r="L23" s="74">
        <v>15590</v>
      </c>
      <c r="M23" s="73" t="str">
        <f t="shared" ref="M23" si="16">+V23&amp;X23&amp;U23</f>
        <v>100080091039465</v>
      </c>
      <c r="N23" s="74"/>
      <c r="O23" s="74"/>
      <c r="P23" s="74">
        <v>16378.15</v>
      </c>
      <c r="Q23" s="73">
        <v>194457.77494999999</v>
      </c>
      <c r="R23" s="74" t="s">
        <v>191</v>
      </c>
      <c r="S23" s="74" t="s">
        <v>271</v>
      </c>
      <c r="T23" s="74" t="s">
        <v>279</v>
      </c>
      <c r="U23" s="74">
        <v>465</v>
      </c>
      <c r="V23" s="74">
        <v>10008009</v>
      </c>
      <c r="W23" s="74" t="s">
        <v>141</v>
      </c>
      <c r="X23" s="74">
        <v>1039</v>
      </c>
      <c r="Y23" s="74" t="s">
        <v>143</v>
      </c>
      <c r="Z23" s="73" t="s">
        <v>164</v>
      </c>
      <c r="AA23" s="73" t="s">
        <v>144</v>
      </c>
      <c r="AB23" s="75" t="s">
        <v>221</v>
      </c>
      <c r="AC23" s="73" t="s">
        <v>145</v>
      </c>
      <c r="AD23" s="73"/>
      <c r="AE23" s="73"/>
    </row>
    <row r="24" spans="1:31">
      <c r="A24" s="75" t="s">
        <v>236</v>
      </c>
      <c r="B24" s="73" t="s">
        <v>151</v>
      </c>
      <c r="C24" s="73" t="s">
        <v>183</v>
      </c>
      <c r="D24" s="73" t="s">
        <v>207</v>
      </c>
      <c r="E24" s="73" t="s">
        <v>165</v>
      </c>
      <c r="F24" s="73" t="s">
        <v>142</v>
      </c>
      <c r="G24" s="73" t="s">
        <v>277</v>
      </c>
      <c r="H24" s="73" t="s">
        <v>40</v>
      </c>
      <c r="I24" s="75">
        <v>109130</v>
      </c>
      <c r="J24" s="73">
        <v>7</v>
      </c>
      <c r="K24" s="73">
        <v>15590</v>
      </c>
      <c r="L24" s="73">
        <v>15590</v>
      </c>
      <c r="M24" s="73" t="str">
        <f t="shared" ref="M24" si="17">+V24&amp;X24&amp;U24</f>
        <v>100080091039465</v>
      </c>
      <c r="N24" s="73"/>
      <c r="O24" s="73"/>
      <c r="P24" s="74">
        <v>16378.15</v>
      </c>
      <c r="Q24" s="73">
        <v>114647.05</v>
      </c>
      <c r="R24" s="73" t="s">
        <v>191</v>
      </c>
      <c r="S24" s="74" t="s">
        <v>271</v>
      </c>
      <c r="T24" s="74" t="s">
        <v>279</v>
      </c>
      <c r="U24" s="74">
        <v>465</v>
      </c>
      <c r="V24" s="73">
        <v>10008009</v>
      </c>
      <c r="W24" s="73" t="s">
        <v>141</v>
      </c>
      <c r="X24" s="73">
        <v>1039</v>
      </c>
      <c r="Y24" s="73" t="s">
        <v>143</v>
      </c>
      <c r="Z24" s="73" t="s">
        <v>164</v>
      </c>
      <c r="AA24" s="73" t="s">
        <v>144</v>
      </c>
      <c r="AB24" s="75" t="s">
        <v>237</v>
      </c>
      <c r="AC24" s="73" t="s">
        <v>145</v>
      </c>
      <c r="AD24" s="73"/>
      <c r="AE24" s="73"/>
    </row>
    <row r="25" spans="1:31">
      <c r="A25" s="75" t="s">
        <v>238</v>
      </c>
      <c r="B25" s="73" t="s">
        <v>151</v>
      </c>
      <c r="C25" s="73" t="s">
        <v>169</v>
      </c>
      <c r="D25" s="73" t="s">
        <v>239</v>
      </c>
      <c r="E25" s="73" t="s">
        <v>165</v>
      </c>
      <c r="F25" s="73" t="s">
        <v>142</v>
      </c>
      <c r="G25" s="73" t="s">
        <v>277</v>
      </c>
      <c r="H25" s="73" t="s">
        <v>40</v>
      </c>
      <c r="I25" s="75">
        <v>157209.56</v>
      </c>
      <c r="J25" s="73">
        <v>10.084</v>
      </c>
      <c r="K25" s="73">
        <v>15590</v>
      </c>
      <c r="L25" s="73">
        <v>15590</v>
      </c>
      <c r="M25" s="73" t="str">
        <f t="shared" ref="M25" si="18">+V25&amp;X25&amp;U25</f>
        <v>100080091039465</v>
      </c>
      <c r="N25" s="73"/>
      <c r="O25" s="73"/>
      <c r="P25" s="74">
        <v>16378.15</v>
      </c>
      <c r="Q25" s="73">
        <v>165157.26459999999</v>
      </c>
      <c r="R25" s="73" t="s">
        <v>191</v>
      </c>
      <c r="S25" s="74" t="s">
        <v>271</v>
      </c>
      <c r="T25" s="74" t="s">
        <v>279</v>
      </c>
      <c r="U25" s="74">
        <v>465</v>
      </c>
      <c r="V25" s="73">
        <v>10008009</v>
      </c>
      <c r="W25" s="73" t="s">
        <v>141</v>
      </c>
      <c r="X25" s="73">
        <v>1039</v>
      </c>
      <c r="Y25" s="73" t="s">
        <v>143</v>
      </c>
      <c r="Z25" s="73" t="s">
        <v>164</v>
      </c>
      <c r="AA25" s="73" t="s">
        <v>144</v>
      </c>
      <c r="AB25" s="75" t="s">
        <v>240</v>
      </c>
      <c r="AC25" s="73" t="s">
        <v>145</v>
      </c>
      <c r="AD25" s="73"/>
      <c r="AE25" s="73"/>
    </row>
    <row r="26" spans="1:31">
      <c r="A26" s="75" t="s">
        <v>257</v>
      </c>
      <c r="B26" s="73" t="s">
        <v>151</v>
      </c>
      <c r="C26" s="73" t="s">
        <v>171</v>
      </c>
      <c r="D26" s="73" t="s">
        <v>249</v>
      </c>
      <c r="E26" s="73" t="s">
        <v>165</v>
      </c>
      <c r="F26" s="73" t="s">
        <v>142</v>
      </c>
      <c r="G26" s="73" t="s">
        <v>277</v>
      </c>
      <c r="H26" s="73" t="s">
        <v>38</v>
      </c>
      <c r="I26" s="75">
        <v>159676.01999999999</v>
      </c>
      <c r="J26" s="73">
        <v>14.826000000000001</v>
      </c>
      <c r="K26" s="73">
        <v>10770</v>
      </c>
      <c r="L26" s="73">
        <v>10770</v>
      </c>
      <c r="M26" s="73" t="str">
        <f t="shared" ref="M26" si="19">+V26&amp;X26&amp;U26</f>
        <v>100080091039465</v>
      </c>
      <c r="N26" s="73"/>
      <c r="O26" s="73"/>
      <c r="P26" s="74">
        <v>10758.85</v>
      </c>
      <c r="Q26" s="73">
        <v>159510.7101</v>
      </c>
      <c r="R26" s="73" t="s">
        <v>191</v>
      </c>
      <c r="S26" s="74" t="s">
        <v>271</v>
      </c>
      <c r="T26" s="74" t="s">
        <v>279</v>
      </c>
      <c r="U26" s="74">
        <v>465</v>
      </c>
      <c r="V26" s="73">
        <v>10008009</v>
      </c>
      <c r="W26" s="73" t="s">
        <v>141</v>
      </c>
      <c r="X26" s="73">
        <v>1039</v>
      </c>
      <c r="Y26" s="73" t="s">
        <v>143</v>
      </c>
      <c r="Z26" s="73" t="s">
        <v>164</v>
      </c>
      <c r="AA26" s="73" t="s">
        <v>144</v>
      </c>
      <c r="AB26" s="75" t="s">
        <v>258</v>
      </c>
      <c r="AC26" s="73" t="s">
        <v>145</v>
      </c>
      <c r="AD26" s="73"/>
      <c r="AE26" s="73"/>
    </row>
    <row r="27" spans="1:31">
      <c r="A27" s="71" t="s">
        <v>232</v>
      </c>
      <c r="B27" s="72" t="s">
        <v>151</v>
      </c>
      <c r="C27" s="72" t="s">
        <v>178</v>
      </c>
      <c r="D27" s="73" t="s">
        <v>163</v>
      </c>
      <c r="E27" s="73" t="s">
        <v>165</v>
      </c>
      <c r="F27" s="74" t="s">
        <v>142</v>
      </c>
      <c r="G27" s="73" t="s">
        <v>277</v>
      </c>
      <c r="H27" s="73" t="s">
        <v>40</v>
      </c>
      <c r="I27" s="75">
        <v>112731.58</v>
      </c>
      <c r="J27" s="73">
        <v>7.306</v>
      </c>
      <c r="K27" s="73">
        <v>15430</v>
      </c>
      <c r="L27" s="74">
        <v>15430</v>
      </c>
      <c r="M27" s="73" t="str">
        <f t="shared" ref="M27" si="20">+V27&amp;X27&amp;U27</f>
        <v>100080091069465</v>
      </c>
      <c r="N27" s="74"/>
      <c r="O27" s="74"/>
      <c r="P27" s="74">
        <v>16378.15</v>
      </c>
      <c r="Q27" s="73">
        <v>119658.76390000001</v>
      </c>
      <c r="R27" s="74" t="s">
        <v>160</v>
      </c>
      <c r="S27" s="74" t="s">
        <v>271</v>
      </c>
      <c r="T27" s="74" t="s">
        <v>279</v>
      </c>
      <c r="U27" s="74">
        <v>465</v>
      </c>
      <c r="V27" s="74">
        <v>10008009</v>
      </c>
      <c r="W27" s="74" t="s">
        <v>141</v>
      </c>
      <c r="X27" s="74">
        <v>1069</v>
      </c>
      <c r="Y27" s="74" t="s">
        <v>143</v>
      </c>
      <c r="Z27" s="73" t="s">
        <v>164</v>
      </c>
      <c r="AA27" s="73" t="s">
        <v>144</v>
      </c>
      <c r="AB27" s="75" t="s">
        <v>233</v>
      </c>
      <c r="AC27" s="73" t="s">
        <v>145</v>
      </c>
      <c r="AD27" s="73"/>
      <c r="AE27" s="73"/>
    </row>
    <row r="28" spans="1:31">
      <c r="A28" s="76" t="s">
        <v>241</v>
      </c>
      <c r="B28" s="73" t="s">
        <v>152</v>
      </c>
      <c r="C28" s="73" t="s">
        <v>189</v>
      </c>
      <c r="D28" s="73" t="s">
        <v>212</v>
      </c>
      <c r="E28" s="73" t="s">
        <v>165</v>
      </c>
      <c r="F28" s="73" t="s">
        <v>142</v>
      </c>
      <c r="G28" s="73" t="s">
        <v>277</v>
      </c>
      <c r="H28" s="73" t="s">
        <v>40</v>
      </c>
      <c r="I28" s="73">
        <v>172550.12</v>
      </c>
      <c r="J28" s="73">
        <v>11.068</v>
      </c>
      <c r="K28" s="73">
        <v>15590</v>
      </c>
      <c r="L28" s="73">
        <v>15590</v>
      </c>
      <c r="M28" s="73" t="str">
        <f t="shared" ref="M28:M29" si="21">+V28&amp;X28&amp;U28</f>
        <v>100080091039465</v>
      </c>
      <c r="N28" s="73"/>
      <c r="O28" s="73"/>
      <c r="P28" s="74">
        <v>16378.15</v>
      </c>
      <c r="Q28" s="73">
        <v>181273.36419999998</v>
      </c>
      <c r="R28" s="73" t="s">
        <v>191</v>
      </c>
      <c r="S28" s="74" t="s">
        <v>271</v>
      </c>
      <c r="T28" s="74" t="s">
        <v>279</v>
      </c>
      <c r="U28" s="74">
        <v>465</v>
      </c>
      <c r="V28" s="73">
        <v>10008009</v>
      </c>
      <c r="W28" s="73" t="s">
        <v>141</v>
      </c>
      <c r="X28" s="73">
        <v>1039</v>
      </c>
      <c r="Y28" s="73" t="s">
        <v>143</v>
      </c>
      <c r="Z28" s="73" t="s">
        <v>164</v>
      </c>
      <c r="AA28" s="73" t="s">
        <v>144</v>
      </c>
      <c r="AB28" s="73" t="s">
        <v>242</v>
      </c>
      <c r="AC28" s="73" t="s">
        <v>145</v>
      </c>
      <c r="AD28" s="73"/>
      <c r="AE28" s="73"/>
    </row>
    <row r="29" spans="1:31">
      <c r="A29" s="75" t="s">
        <v>259</v>
      </c>
      <c r="B29" s="73" t="s">
        <v>152</v>
      </c>
      <c r="C29" s="73" t="s">
        <v>174</v>
      </c>
      <c r="D29" s="73" t="s">
        <v>196</v>
      </c>
      <c r="E29" s="73" t="s">
        <v>165</v>
      </c>
      <c r="F29" s="73" t="s">
        <v>142</v>
      </c>
      <c r="G29" s="73" t="s">
        <v>277</v>
      </c>
      <c r="H29" s="73" t="s">
        <v>38</v>
      </c>
      <c r="I29" s="75">
        <v>91028.04</v>
      </c>
      <c r="J29" s="73">
        <v>8.452</v>
      </c>
      <c r="K29" s="73">
        <v>10770</v>
      </c>
      <c r="L29" s="73">
        <v>10770</v>
      </c>
      <c r="M29" s="73" t="str">
        <f t="shared" si="21"/>
        <v>100080091039465</v>
      </c>
      <c r="N29" s="73"/>
      <c r="O29" s="73"/>
      <c r="P29" s="74">
        <v>10758.85</v>
      </c>
      <c r="Q29" s="73">
        <v>90933.800199999998</v>
      </c>
      <c r="R29" s="73" t="s">
        <v>191</v>
      </c>
      <c r="S29" s="74" t="s">
        <v>271</v>
      </c>
      <c r="T29" s="74" t="s">
        <v>279</v>
      </c>
      <c r="U29" s="74">
        <v>465</v>
      </c>
      <c r="V29" s="73">
        <v>10008009</v>
      </c>
      <c r="W29" s="73" t="s">
        <v>141</v>
      </c>
      <c r="X29" s="73">
        <v>1039</v>
      </c>
      <c r="Y29" s="73" t="s">
        <v>143</v>
      </c>
      <c r="Z29" s="73" t="s">
        <v>164</v>
      </c>
      <c r="AA29" s="73" t="s">
        <v>144</v>
      </c>
      <c r="AB29" s="75" t="s">
        <v>260</v>
      </c>
      <c r="AC29" s="73" t="s">
        <v>145</v>
      </c>
      <c r="AD29" s="73"/>
      <c r="AE29" s="73"/>
    </row>
    <row r="30" spans="1:31">
      <c r="A30" s="71" t="s">
        <v>161</v>
      </c>
      <c r="B30" s="72" t="s">
        <v>152</v>
      </c>
      <c r="C30" s="72" t="s">
        <v>162</v>
      </c>
      <c r="D30" s="73" t="s">
        <v>163</v>
      </c>
      <c r="E30" s="73" t="s">
        <v>165</v>
      </c>
      <c r="F30" s="74" t="s">
        <v>142</v>
      </c>
      <c r="G30" s="73" t="s">
        <v>277</v>
      </c>
      <c r="H30" s="73" t="s">
        <v>40</v>
      </c>
      <c r="I30" s="75">
        <v>146569.57</v>
      </c>
      <c r="J30" s="73">
        <v>9.4990000000000006</v>
      </c>
      <c r="K30" s="73">
        <v>15430</v>
      </c>
      <c r="L30" s="74">
        <v>15430</v>
      </c>
      <c r="M30" s="73" t="str">
        <f t="shared" ref="M30" si="22">+V30&amp;X30&amp;U30</f>
        <v>100080091069465</v>
      </c>
      <c r="N30" s="74"/>
      <c r="O30" s="74"/>
      <c r="P30" s="74">
        <v>16378.15</v>
      </c>
      <c r="Q30" s="73">
        <v>155576.04685000001</v>
      </c>
      <c r="R30" s="74" t="s">
        <v>160</v>
      </c>
      <c r="S30" s="74" t="s">
        <v>271</v>
      </c>
      <c r="T30" s="74" t="s">
        <v>279</v>
      </c>
      <c r="U30" s="74">
        <v>465</v>
      </c>
      <c r="V30" s="74">
        <v>10008009</v>
      </c>
      <c r="W30" s="74" t="s">
        <v>141</v>
      </c>
      <c r="X30" s="74">
        <v>1069</v>
      </c>
      <c r="Y30" s="74" t="s">
        <v>143</v>
      </c>
      <c r="Z30" s="73" t="s">
        <v>164</v>
      </c>
      <c r="AA30" s="73" t="s">
        <v>144</v>
      </c>
      <c r="AB30" s="75" t="s">
        <v>166</v>
      </c>
      <c r="AC30" s="73" t="s">
        <v>145</v>
      </c>
      <c r="AD30" s="73"/>
      <c r="AE30" s="73"/>
    </row>
    <row r="31" spans="1:31">
      <c r="A31" s="71" t="s">
        <v>222</v>
      </c>
      <c r="B31" s="72" t="s">
        <v>152</v>
      </c>
      <c r="C31" s="72" t="s">
        <v>181</v>
      </c>
      <c r="D31" s="73" t="s">
        <v>215</v>
      </c>
      <c r="E31" s="73" t="s">
        <v>165</v>
      </c>
      <c r="F31" s="74" t="s">
        <v>142</v>
      </c>
      <c r="G31" s="73" t="s">
        <v>277</v>
      </c>
      <c r="H31" s="73" t="s">
        <v>40</v>
      </c>
      <c r="I31" s="75">
        <v>127713.28</v>
      </c>
      <c r="J31" s="73">
        <v>8.1920000000000002</v>
      </c>
      <c r="K31" s="73">
        <v>15590</v>
      </c>
      <c r="L31" s="74">
        <v>15590</v>
      </c>
      <c r="M31" s="73" t="str">
        <f t="shared" ref="M31" si="23">+V31&amp;X31&amp;U31</f>
        <v>100080091039465</v>
      </c>
      <c r="N31" s="74"/>
      <c r="O31" s="74"/>
      <c r="P31" s="74">
        <v>16378.15</v>
      </c>
      <c r="Q31" s="73">
        <v>134169.80480000001</v>
      </c>
      <c r="R31" s="74" t="s">
        <v>191</v>
      </c>
      <c r="S31" s="74" t="s">
        <v>271</v>
      </c>
      <c r="T31" s="74" t="s">
        <v>279</v>
      </c>
      <c r="U31" s="74">
        <v>465</v>
      </c>
      <c r="V31" s="74">
        <v>10008009</v>
      </c>
      <c r="W31" s="74" t="s">
        <v>141</v>
      </c>
      <c r="X31" s="74">
        <v>1039</v>
      </c>
      <c r="Y31" s="74" t="s">
        <v>143</v>
      </c>
      <c r="Z31" s="73" t="s">
        <v>164</v>
      </c>
      <c r="AA31" s="73" t="s">
        <v>144</v>
      </c>
      <c r="AB31" s="75" t="s">
        <v>223</v>
      </c>
      <c r="AC31" s="73" t="s">
        <v>145</v>
      </c>
      <c r="AD31" s="73"/>
      <c r="AE31" s="73"/>
    </row>
    <row r="32" spans="1:31">
      <c r="A32" s="71" t="s">
        <v>206</v>
      </c>
      <c r="B32" s="72" t="s">
        <v>153</v>
      </c>
      <c r="C32" s="72" t="s">
        <v>176</v>
      </c>
      <c r="D32" s="73" t="s">
        <v>207</v>
      </c>
      <c r="E32" s="73" t="s">
        <v>165</v>
      </c>
      <c r="F32" s="74" t="s">
        <v>142</v>
      </c>
      <c r="G32" s="73" t="s">
        <v>277</v>
      </c>
      <c r="H32" s="73" t="s">
        <v>40</v>
      </c>
      <c r="I32" s="75">
        <v>126918.19</v>
      </c>
      <c r="J32" s="73">
        <v>8.141</v>
      </c>
      <c r="K32" s="73">
        <v>15590</v>
      </c>
      <c r="L32" s="74">
        <v>15590</v>
      </c>
      <c r="M32" s="73" t="str">
        <f t="shared" ref="M32" si="24">+V32&amp;X32&amp;U32</f>
        <v>100080091039465</v>
      </c>
      <c r="N32" s="74"/>
      <c r="O32" s="74"/>
      <c r="P32" s="74">
        <v>16378.15</v>
      </c>
      <c r="Q32" s="73">
        <v>133334.51915000001</v>
      </c>
      <c r="R32" s="74" t="s">
        <v>191</v>
      </c>
      <c r="S32" s="74" t="s">
        <v>271</v>
      </c>
      <c r="T32" s="74" t="s">
        <v>279</v>
      </c>
      <c r="U32" s="74">
        <v>465</v>
      </c>
      <c r="V32" s="74">
        <v>10008009</v>
      </c>
      <c r="W32" s="74" t="s">
        <v>141</v>
      </c>
      <c r="X32" s="74">
        <v>1039</v>
      </c>
      <c r="Y32" s="74" t="s">
        <v>143</v>
      </c>
      <c r="Z32" s="73" t="s">
        <v>164</v>
      </c>
      <c r="AA32" s="73" t="s">
        <v>144</v>
      </c>
      <c r="AB32" s="75" t="s">
        <v>208</v>
      </c>
      <c r="AC32" s="73" t="s">
        <v>145</v>
      </c>
      <c r="AD32" s="73"/>
      <c r="AE32" s="73"/>
    </row>
    <row r="33" spans="1:31">
      <c r="A33" s="75" t="s">
        <v>251</v>
      </c>
      <c r="B33" s="73" t="s">
        <v>153</v>
      </c>
      <c r="C33" s="73" t="s">
        <v>170</v>
      </c>
      <c r="D33" s="73" t="s">
        <v>200</v>
      </c>
      <c r="E33" s="73" t="s">
        <v>165</v>
      </c>
      <c r="F33" s="73" t="s">
        <v>142</v>
      </c>
      <c r="G33" s="73" t="s">
        <v>277</v>
      </c>
      <c r="H33" s="73" t="s">
        <v>38</v>
      </c>
      <c r="I33" s="75">
        <v>118534.62</v>
      </c>
      <c r="J33" s="73">
        <v>11.006</v>
      </c>
      <c r="K33" s="73">
        <v>10770</v>
      </c>
      <c r="L33" s="73">
        <v>10770</v>
      </c>
      <c r="M33" s="73" t="str">
        <f t="shared" ref="M33:M34" si="25">+V33&amp;X33&amp;U33</f>
        <v>100080091039465</v>
      </c>
      <c r="N33" s="73"/>
      <c r="O33" s="73"/>
      <c r="P33" s="74">
        <v>10758.85</v>
      </c>
      <c r="Q33" s="73">
        <v>118411.90310000001</v>
      </c>
      <c r="R33" s="73" t="s">
        <v>191</v>
      </c>
      <c r="S33" s="74" t="s">
        <v>271</v>
      </c>
      <c r="T33" s="74" t="s">
        <v>279</v>
      </c>
      <c r="U33" s="74">
        <v>465</v>
      </c>
      <c r="V33" s="73">
        <v>10008009</v>
      </c>
      <c r="W33" s="73" t="s">
        <v>141</v>
      </c>
      <c r="X33" s="73">
        <v>1039</v>
      </c>
      <c r="Y33" s="73" t="s">
        <v>143</v>
      </c>
      <c r="Z33" s="73" t="s">
        <v>164</v>
      </c>
      <c r="AA33" s="73" t="s">
        <v>144</v>
      </c>
      <c r="AB33" s="75" t="s">
        <v>252</v>
      </c>
      <c r="AC33" s="73" t="s">
        <v>145</v>
      </c>
      <c r="AD33" s="73"/>
      <c r="AE33" s="73"/>
    </row>
    <row r="34" spans="1:31">
      <c r="A34" s="73" t="s">
        <v>253</v>
      </c>
      <c r="B34" s="73" t="s">
        <v>153</v>
      </c>
      <c r="C34" s="73" t="s">
        <v>188</v>
      </c>
      <c r="D34" s="73" t="s">
        <v>193</v>
      </c>
      <c r="E34" s="73" t="s">
        <v>165</v>
      </c>
      <c r="F34" s="73" t="s">
        <v>142</v>
      </c>
      <c r="G34" s="73" t="s">
        <v>277</v>
      </c>
      <c r="H34" s="73" t="s">
        <v>38</v>
      </c>
      <c r="I34" s="75">
        <v>78653.31</v>
      </c>
      <c r="J34" s="73">
        <v>7.3029999999999999</v>
      </c>
      <c r="K34" s="73">
        <v>10770</v>
      </c>
      <c r="L34" s="73">
        <v>10770</v>
      </c>
      <c r="M34" s="73" t="str">
        <f t="shared" si="25"/>
        <v>100080091039465</v>
      </c>
      <c r="N34" s="73"/>
      <c r="O34" s="73"/>
      <c r="P34" s="74">
        <v>10758.85</v>
      </c>
      <c r="Q34" s="73">
        <v>78571.881550000006</v>
      </c>
      <c r="R34" s="73" t="s">
        <v>191</v>
      </c>
      <c r="S34" s="74" t="s">
        <v>271</v>
      </c>
      <c r="T34" s="74" t="s">
        <v>279</v>
      </c>
      <c r="U34" s="74">
        <v>465</v>
      </c>
      <c r="V34" s="73">
        <v>10008009</v>
      </c>
      <c r="W34" s="73" t="s">
        <v>141</v>
      </c>
      <c r="X34" s="73">
        <v>1039</v>
      </c>
      <c r="Y34" s="73" t="s">
        <v>143</v>
      </c>
      <c r="Z34" s="73" t="s">
        <v>164</v>
      </c>
      <c r="AA34" s="73" t="s">
        <v>144</v>
      </c>
      <c r="AB34" s="75" t="s">
        <v>254</v>
      </c>
      <c r="AC34" s="73" t="s">
        <v>145</v>
      </c>
      <c r="AD34" s="73"/>
      <c r="AE34" s="73"/>
    </row>
  </sheetData>
  <autoFilter ref="A1:AE34" xr:uid="{00000000-0001-0000-0200-000000000000}"/>
  <sortState xmlns:xlrd2="http://schemas.microsoft.com/office/spreadsheetml/2017/richdata2" ref="A2:AD34">
    <sortCondition ref="B2:B34"/>
    <sortCondition ref="C2:C34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81C87-6DE1-4A2B-BC61-5481F1EA4D3B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2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3AEB7-914A-4F31-B16E-040518D81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2025-06-04T15:29:25Z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